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footballfoundation-my.sharepoint.com/personal/ciaran_mcgreal_footballfoundation_org_uk/Documents/Documents/Home Advantage Programme/Catering Unit/I&amp;E/"/>
    </mc:Choice>
  </mc:AlternateContent>
  <xr:revisionPtr revIDLastSave="11" documentId="8_{F67A8309-295C-4C55-90F8-04F2DF7388EB}" xr6:coauthVersionLast="47" xr6:coauthVersionMax="47" xr10:uidLastSave="{638A54E8-9EF7-4BD7-B5C0-FE8C6D29AB72}"/>
  <bookViews>
    <workbookView xWindow="28680" yWindow="-120" windowWidth="29040" windowHeight="15840" tabRatio="890" firstSheet="6" activeTab="6" xr2:uid="{00000000-000D-0000-FFFF-FFFF00000000}"/>
  </bookViews>
  <sheets>
    <sheet name="Sheet1" sheetId="4" state="hidden" r:id="rId1"/>
    <sheet name="Maintenance item(Delete as app " sheetId="12" state="hidden" r:id="rId2"/>
    <sheet name="Actions" sheetId="13" state="hidden" r:id="rId3"/>
    <sheet name="Targets" sheetId="14" state="hidden" r:id="rId4"/>
    <sheet name="Grass pitch costs" sheetId="15" state="hidden" r:id="rId5"/>
    <sheet name="FTP costs" sheetId="16" state="hidden" r:id="rId6"/>
    <sheet name="Catering Unit Applicants" sheetId="1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9" l="1"/>
  <c r="I31" i="19"/>
  <c r="G53" i="19"/>
  <c r="F53" i="19"/>
  <c r="E53" i="19"/>
  <c r="D53" i="19"/>
  <c r="H41" i="19"/>
  <c r="I41" i="19" s="1"/>
  <c r="G43" i="19"/>
  <c r="G50" i="19" s="1"/>
  <c r="G51" i="19" s="1"/>
  <c r="F43" i="19"/>
  <c r="F50" i="19" s="1"/>
  <c r="E43" i="19"/>
  <c r="E50" i="19" s="1"/>
  <c r="D43" i="19"/>
  <c r="D50" i="19" s="1"/>
  <c r="H42" i="19"/>
  <c r="I42" i="19" s="1"/>
  <c r="H40" i="19"/>
  <c r="I40" i="19" s="1"/>
  <c r="H39" i="19"/>
  <c r="I39" i="19" s="1"/>
  <c r="H38" i="19"/>
  <c r="I38" i="19" s="1"/>
  <c r="H37" i="19"/>
  <c r="I37" i="19" s="1"/>
  <c r="H36" i="19"/>
  <c r="I36" i="19" s="1"/>
  <c r="H35" i="19"/>
  <c r="I35" i="19" s="1"/>
  <c r="H34" i="19"/>
  <c r="I34" i="19" s="1"/>
  <c r="H33" i="19"/>
  <c r="I33" i="19" s="1"/>
  <c r="H32" i="19"/>
  <c r="I32" i="19" s="1"/>
  <c r="H30" i="19"/>
  <c r="I30" i="19" s="1"/>
  <c r="H29" i="19"/>
  <c r="I29" i="19" s="1"/>
  <c r="H28" i="19"/>
  <c r="I28" i="19" s="1"/>
  <c r="H27" i="19"/>
  <c r="I27" i="19" s="1"/>
  <c r="H25" i="19"/>
  <c r="I25" i="19" s="1"/>
  <c r="H24" i="19"/>
  <c r="G18" i="19"/>
  <c r="G49" i="19" s="1"/>
  <c r="F18" i="19"/>
  <c r="F49" i="19" s="1"/>
  <c r="E18" i="19"/>
  <c r="E49" i="19" s="1"/>
  <c r="E51" i="19" s="1"/>
  <c r="D18" i="19"/>
  <c r="D49" i="19" s="1"/>
  <c r="H17" i="19"/>
  <c r="I17" i="19" s="1"/>
  <c r="H16" i="19"/>
  <c r="I16" i="19" s="1"/>
  <c r="H15" i="19"/>
  <c r="I15" i="19" s="1"/>
  <c r="H14" i="19"/>
  <c r="I14" i="19" s="1"/>
  <c r="H13" i="19"/>
  <c r="I13" i="19" s="1"/>
  <c r="H12" i="19"/>
  <c r="I12" i="19" s="1"/>
  <c r="H11" i="19"/>
  <c r="O3" i="19"/>
  <c r="L3" i="19"/>
  <c r="E89" i="16"/>
  <c r="F89" i="16" s="1"/>
  <c r="G89" i="16" s="1"/>
  <c r="D88" i="16"/>
  <c r="E88" i="16" s="1"/>
  <c r="F88" i="16" s="1"/>
  <c r="G88" i="16" s="1"/>
  <c r="E86" i="16"/>
  <c r="F86" i="16" s="1"/>
  <c r="G86" i="16" s="1"/>
  <c r="D84" i="16"/>
  <c r="E84" i="16" s="1"/>
  <c r="F84" i="16" s="1"/>
  <c r="G84" i="16" s="1"/>
  <c r="E80" i="16"/>
  <c r="F80" i="16" s="1"/>
  <c r="G80" i="16" s="1"/>
  <c r="E79" i="16"/>
  <c r="F79" i="16" s="1"/>
  <c r="G79" i="16" s="1"/>
  <c r="G74" i="16"/>
  <c r="F74" i="16"/>
  <c r="E74" i="16"/>
  <c r="E73" i="16"/>
  <c r="F73" i="16" s="1"/>
  <c r="G73" i="16" s="1"/>
  <c r="D73" i="16"/>
  <c r="E71" i="16"/>
  <c r="F71" i="16" s="1"/>
  <c r="G71" i="16" s="1"/>
  <c r="D69" i="16"/>
  <c r="E69" i="16" s="1"/>
  <c r="F69" i="16" s="1"/>
  <c r="G69" i="16" s="1"/>
  <c r="E65" i="16"/>
  <c r="F65" i="16" s="1"/>
  <c r="G65" i="16" s="1"/>
  <c r="E64" i="16"/>
  <c r="F64" i="16" s="1"/>
  <c r="G64" i="16" s="1"/>
  <c r="F63" i="16"/>
  <c r="G63" i="16" s="1"/>
  <c r="E63" i="16"/>
  <c r="E59" i="16"/>
  <c r="F59" i="16" s="1"/>
  <c r="G59" i="16" s="1"/>
  <c r="D58" i="16"/>
  <c r="E58" i="16" s="1"/>
  <c r="F58" i="16" s="1"/>
  <c r="G58" i="16" s="1"/>
  <c r="E56" i="16"/>
  <c r="F56" i="16" s="1"/>
  <c r="G56" i="16" s="1"/>
  <c r="E49" i="16"/>
  <c r="F49" i="16" s="1"/>
  <c r="G49" i="16" s="1"/>
  <c r="F44" i="16"/>
  <c r="G44" i="16" s="1"/>
  <c r="E44" i="16"/>
  <c r="E43" i="16"/>
  <c r="F43" i="16" s="1"/>
  <c r="G43" i="16" s="1"/>
  <c r="D43" i="16"/>
  <c r="E41" i="16"/>
  <c r="F41" i="16" s="1"/>
  <c r="G41" i="16" s="1"/>
  <c r="E34" i="16"/>
  <c r="F34" i="16" s="1"/>
  <c r="G34" i="16" s="1"/>
  <c r="E29" i="16"/>
  <c r="F29" i="16" s="1"/>
  <c r="G29" i="16" s="1"/>
  <c r="D28" i="16"/>
  <c r="E28" i="16" s="1"/>
  <c r="F28" i="16" s="1"/>
  <c r="G28" i="16" s="1"/>
  <c r="F26" i="16"/>
  <c r="G26" i="16" s="1"/>
  <c r="E26" i="16"/>
  <c r="E25" i="16"/>
  <c r="F25" i="16" s="1"/>
  <c r="G25" i="16" s="1"/>
  <c r="E24" i="16"/>
  <c r="F24" i="16" s="1"/>
  <c r="G24" i="16" s="1"/>
  <c r="E20" i="16"/>
  <c r="F20" i="16" s="1"/>
  <c r="G20" i="16" s="1"/>
  <c r="E19" i="16"/>
  <c r="F19" i="16" s="1"/>
  <c r="G19" i="16" s="1"/>
  <c r="E18" i="16"/>
  <c r="F18" i="16" s="1"/>
  <c r="G18" i="16" s="1"/>
  <c r="E14" i="16"/>
  <c r="F14" i="16" s="1"/>
  <c r="G14" i="16" s="1"/>
  <c r="D13" i="16"/>
  <c r="E13" i="16" s="1"/>
  <c r="F13" i="16" s="1"/>
  <c r="G13" i="16" s="1"/>
  <c r="E11" i="16"/>
  <c r="F11" i="16" s="1"/>
  <c r="G11" i="16" s="1"/>
  <c r="E10" i="16"/>
  <c r="F10" i="16" s="1"/>
  <c r="G10" i="16" s="1"/>
  <c r="E9" i="16"/>
  <c r="F9" i="16" s="1"/>
  <c r="G9" i="16" s="1"/>
  <c r="E5" i="16"/>
  <c r="F5" i="16" s="1"/>
  <c r="G5" i="16" s="1"/>
  <c r="F4" i="16"/>
  <c r="G4" i="16" s="1"/>
  <c r="E4" i="16"/>
  <c r="F3" i="16"/>
  <c r="G3" i="16" s="1"/>
  <c r="E3" i="16"/>
  <c r="F45" i="12"/>
  <c r="G45" i="12" s="1"/>
  <c r="H45" i="12" s="1"/>
  <c r="I45" i="12" s="1"/>
  <c r="G44" i="12"/>
  <c r="H44" i="12" s="1"/>
  <c r="I44" i="12" s="1"/>
  <c r="F44" i="12"/>
  <c r="F43" i="12"/>
  <c r="G43" i="12" s="1"/>
  <c r="H43" i="12" s="1"/>
  <c r="I43" i="12" s="1"/>
  <c r="G42" i="12"/>
  <c r="H42" i="12" s="1"/>
  <c r="I42" i="12" s="1"/>
  <c r="F42" i="12"/>
  <c r="F41" i="12"/>
  <c r="G41" i="12" s="1"/>
  <c r="H41" i="12" s="1"/>
  <c r="I41" i="12" s="1"/>
  <c r="G40" i="12"/>
  <c r="H40" i="12" s="1"/>
  <c r="I40" i="12" s="1"/>
  <c r="F40" i="12"/>
  <c r="F39" i="12"/>
  <c r="G39" i="12" s="1"/>
  <c r="H39" i="12" s="1"/>
  <c r="I39" i="12" s="1"/>
  <c r="G38" i="12"/>
  <c r="H38" i="12" s="1"/>
  <c r="I38" i="12" s="1"/>
  <c r="F38" i="12"/>
  <c r="F37" i="12"/>
  <c r="G37" i="12" s="1"/>
  <c r="H37" i="12" s="1"/>
  <c r="I37" i="12" s="1"/>
  <c r="H36" i="12"/>
  <c r="I36" i="12" s="1"/>
  <c r="G36" i="12"/>
  <c r="F36" i="12"/>
  <c r="F35" i="12"/>
  <c r="G35" i="12" s="1"/>
  <c r="H35" i="12" s="1"/>
  <c r="I35" i="12" s="1"/>
  <c r="G34" i="12"/>
  <c r="H34" i="12" s="1"/>
  <c r="I34" i="12" s="1"/>
  <c r="F34" i="12"/>
  <c r="F33" i="12"/>
  <c r="G33" i="12" s="1"/>
  <c r="H33" i="12" s="1"/>
  <c r="I33" i="12" s="1"/>
  <c r="F31" i="12"/>
  <c r="G31" i="12" s="1"/>
  <c r="H31" i="12" s="1"/>
  <c r="I31" i="12" s="1"/>
  <c r="I30" i="12"/>
  <c r="F30" i="12"/>
  <c r="G30" i="12" s="1"/>
  <c r="H30" i="12" s="1"/>
  <c r="D23" i="12"/>
  <c r="D52" i="12" s="1"/>
  <c r="H22" i="12"/>
  <c r="I22" i="12" s="1"/>
  <c r="G22" i="12"/>
  <c r="F22" i="12"/>
  <c r="F21" i="12"/>
  <c r="G21" i="12" s="1"/>
  <c r="H21" i="12" s="1"/>
  <c r="I21" i="12" s="1"/>
  <c r="I20" i="12"/>
  <c r="H20" i="12"/>
  <c r="G20" i="12"/>
  <c r="F20" i="12"/>
  <c r="F19" i="12"/>
  <c r="G19" i="12" s="1"/>
  <c r="H19" i="12" s="1"/>
  <c r="I19" i="12" s="1"/>
  <c r="H18" i="12"/>
  <c r="I18" i="12" s="1"/>
  <c r="G18" i="12"/>
  <c r="F18" i="12"/>
  <c r="F17" i="12"/>
  <c r="G17" i="12" s="1"/>
  <c r="H17" i="12" s="1"/>
  <c r="I17" i="12" s="1"/>
  <c r="I16" i="12"/>
  <c r="H16" i="12"/>
  <c r="G16" i="12"/>
  <c r="F16" i="12"/>
  <c r="F15" i="12"/>
  <c r="G15" i="12" s="1"/>
  <c r="H15" i="12" s="1"/>
  <c r="I15" i="12" s="1"/>
  <c r="H14" i="12"/>
  <c r="I14" i="12" s="1"/>
  <c r="G14" i="12"/>
  <c r="F14" i="12"/>
  <c r="F13" i="12"/>
  <c r="G13" i="12" s="1"/>
  <c r="H13" i="12" s="1"/>
  <c r="I13" i="12" s="1"/>
  <c r="H12" i="12"/>
  <c r="I12" i="12" s="1"/>
  <c r="G12" i="12"/>
  <c r="F12" i="12"/>
  <c r="F11" i="12"/>
  <c r="G11" i="12" s="1"/>
  <c r="H11" i="12" s="1"/>
  <c r="I11" i="12" s="1"/>
  <c r="E10" i="12"/>
  <c r="E23" i="12" s="1"/>
  <c r="E52" i="12" s="1"/>
  <c r="O3" i="12"/>
  <c r="L3" i="12"/>
  <c r="B3" i="12"/>
  <c r="F51" i="19" l="1"/>
  <c r="D51" i="19"/>
  <c r="H18" i="19"/>
  <c r="H49" i="19" s="1"/>
  <c r="I18" i="19"/>
  <c r="I49" i="19" s="1"/>
  <c r="H43" i="19"/>
  <c r="H50" i="19" s="1"/>
  <c r="H51" i="19" s="1"/>
  <c r="I24" i="19"/>
  <c r="I43" i="19" s="1"/>
  <c r="I50" i="19" s="1"/>
  <c r="I51" i="19" s="1"/>
  <c r="E29" i="12"/>
  <c r="D32" i="12"/>
  <c r="D46" i="12" s="1"/>
  <c r="D53" i="12" s="1"/>
  <c r="D54" i="12" s="1"/>
  <c r="E32" i="12"/>
  <c r="F32" i="12" s="1"/>
  <c r="G32" i="12" s="1"/>
  <c r="H32" i="12" s="1"/>
  <c r="I32" i="12" s="1"/>
  <c r="F10" i="12"/>
  <c r="E46" i="12" l="1"/>
  <c r="E53" i="12" s="1"/>
  <c r="E54" i="12" s="1"/>
  <c r="F29" i="12"/>
  <c r="F23" i="12"/>
  <c r="F52" i="12" s="1"/>
  <c r="G10" i="12"/>
  <c r="G29" i="12" l="1"/>
  <c r="F46" i="12"/>
  <c r="F53" i="12" s="1"/>
  <c r="F54" i="12" s="1"/>
  <c r="G23" i="12"/>
  <c r="G52" i="12" s="1"/>
  <c r="H10" i="12"/>
  <c r="H23" i="12" l="1"/>
  <c r="H52" i="12" s="1"/>
  <c r="I10" i="12"/>
  <c r="I23" i="12" s="1"/>
  <c r="I52" i="12" s="1"/>
  <c r="H29" i="12"/>
  <c r="G46" i="12"/>
  <c r="G53" i="12" s="1"/>
  <c r="G54" i="12" s="1"/>
  <c r="I29" i="12" l="1"/>
  <c r="I46" i="12" s="1"/>
  <c r="I53" i="12" s="1"/>
  <c r="I54" i="12" s="1"/>
  <c r="H46" i="12"/>
  <c r="H53" i="12" s="1"/>
  <c r="H54" i="12" s="1"/>
</calcChain>
</file>

<file path=xl/sharedStrings.xml><?xml version="1.0" encoding="utf-8"?>
<sst xmlns="http://schemas.openxmlformats.org/spreadsheetml/2006/main" count="634" uniqueCount="341">
  <si>
    <t>College Extra-Curricular/Enrichment</t>
  </si>
  <si>
    <t>Development Group (4-6yrs)</t>
  </si>
  <si>
    <t>Disability/SEND sessions</t>
  </si>
  <si>
    <t>FA 11v11 Flexi League</t>
  </si>
  <si>
    <t>FA Just Play</t>
  </si>
  <si>
    <t>FA Squad Girls</t>
  </si>
  <si>
    <t>FA Wildcats</t>
  </si>
  <si>
    <t>LGBT+ sessions</t>
  </si>
  <si>
    <t>Man v Fat</t>
  </si>
  <si>
    <t>Mental Health Turn up and Play</t>
  </si>
  <si>
    <t>Other (Group not listed)</t>
  </si>
  <si>
    <t>Pay and play sessions</t>
  </si>
  <si>
    <t>Pro-Club Community Trust Programmes</t>
  </si>
  <si>
    <t>Refugee/Asylum Seekers session</t>
  </si>
  <si>
    <t>School Extra-Curricular/Enrichment</t>
  </si>
  <si>
    <t>Small-sided/Commercial League</t>
  </si>
  <si>
    <t>Social Inclusion/LSEG</t>
  </si>
  <si>
    <t>University Extra-Curricular/Enrichment</t>
  </si>
  <si>
    <t>Veterns Football</t>
  </si>
  <si>
    <t>Walking Football</t>
  </si>
  <si>
    <t>PROJECT PLAN - MAINTENANCE</t>
  </si>
  <si>
    <t>GUIDANCE NOTES</t>
  </si>
  <si>
    <t xml:space="preserve">● Information entered elsewhere within the project plan will pre-populate a number of the Income &amp; Expenditure figures below
● Please enter amounts within the yellow boxes to provide both the baseline (current) amounts
● Where information cannot be pulled through from elsewhere in the project plan, you will also need to provide figures for the 1st year of your project
● All figures entered below receive a 3% uplift per year 
● Please ensure that the figures entered on the Mainteance tab are correct as the I&amp;E below are dependent on the projected number of facilities at your site
● Please ensure the figures below are realistic and achievable as they form a significant part of the project assessment
</t>
  </si>
  <si>
    <t>INCOME</t>
  </si>
  <si>
    <t>Category</t>
  </si>
  <si>
    <t>Income Category</t>
  </si>
  <si>
    <t>Baseline</t>
  </si>
  <si>
    <t>Year 1</t>
  </si>
  <si>
    <t>Year 2</t>
  </si>
  <si>
    <t>Year 3</t>
  </si>
  <si>
    <t>Year 4</t>
  </si>
  <si>
    <t>Year 5</t>
  </si>
  <si>
    <t xml:space="preserve">Notes/ Guidance </t>
  </si>
  <si>
    <t>Grass Pitches</t>
  </si>
  <si>
    <t>Pitch hire</t>
  </si>
  <si>
    <t>INGRA01</t>
  </si>
  <si>
    <t>Revenue subsidy/ budget contribution from LA or Parish Council</t>
  </si>
  <si>
    <t>INGRA03</t>
  </si>
  <si>
    <t>Miscellaneous</t>
  </si>
  <si>
    <t>Bar/kitchen income</t>
  </si>
  <si>
    <t>INMIS01</t>
  </si>
  <si>
    <t>Donations</t>
  </si>
  <si>
    <t>INMIS02</t>
  </si>
  <si>
    <t>Building Facility Hire</t>
  </si>
  <si>
    <t>INMIS03</t>
  </si>
  <si>
    <t>Sponsorship/Fundraising</t>
  </si>
  <si>
    <t>INMIS04</t>
  </si>
  <si>
    <t>Match income</t>
  </si>
  <si>
    <t>INMIS06</t>
  </si>
  <si>
    <t>Vending income</t>
  </si>
  <si>
    <t>INMIS08</t>
  </si>
  <si>
    <t>Revenue</t>
  </si>
  <si>
    <t>Holiday programmes</t>
  </si>
  <si>
    <t>INREV02</t>
  </si>
  <si>
    <t>Membership</t>
  </si>
  <si>
    <t>INREV03</t>
  </si>
  <si>
    <t>Player subscriptions</t>
  </si>
  <si>
    <t>INREV04</t>
  </si>
  <si>
    <t>Revenue grants</t>
  </si>
  <si>
    <t>INREV05</t>
  </si>
  <si>
    <t>Other</t>
  </si>
  <si>
    <t>INREV11</t>
  </si>
  <si>
    <t xml:space="preserve">Total Income </t>
  </si>
  <si>
    <t>EXPENDITURE</t>
  </si>
  <si>
    <t>Expenditure Category</t>
  </si>
  <si>
    <t>Notes/ Guidance</t>
  </si>
  <si>
    <t>Pitch maintenance</t>
  </si>
  <si>
    <t>EXGRA03</t>
  </si>
  <si>
    <t>Machinery operational costs</t>
  </si>
  <si>
    <t>EXGRA01</t>
  </si>
  <si>
    <t>Equipment Hire</t>
  </si>
  <si>
    <t>EXGRA04</t>
  </si>
  <si>
    <t>Regular Site Maintenance (in-house)</t>
  </si>
  <si>
    <t>EXMIS15</t>
  </si>
  <si>
    <t>Bar/kichen expenditure</t>
  </si>
  <si>
    <t>EXMIS01</t>
  </si>
  <si>
    <t>Equipment</t>
  </si>
  <si>
    <t>EXMIS02</t>
  </si>
  <si>
    <t>Facility Hire</t>
  </si>
  <si>
    <t>EXMIS03</t>
  </si>
  <si>
    <t>General grounds maintenance</t>
  </si>
  <si>
    <t>EXMIS04</t>
  </si>
  <si>
    <t>Kit</t>
  </si>
  <si>
    <t>EXMIS05</t>
  </si>
  <si>
    <t>Loan repayment</t>
  </si>
  <si>
    <t>EXMIS08</t>
  </si>
  <si>
    <t>Rates</t>
  </si>
  <si>
    <t>EXMIS09</t>
  </si>
  <si>
    <t>Rent</t>
  </si>
  <si>
    <t>EXMIS11</t>
  </si>
  <si>
    <t>Training and Education costs</t>
  </si>
  <si>
    <t>EXREV08</t>
  </si>
  <si>
    <t>EXMIS14</t>
  </si>
  <si>
    <t>Administration costs</t>
  </si>
  <si>
    <t>Match officials</t>
  </si>
  <si>
    <t>EXADM08</t>
  </si>
  <si>
    <t>Affiliation and League Fees</t>
  </si>
  <si>
    <t>EXADM05</t>
  </si>
  <si>
    <t>EXADM11</t>
  </si>
  <si>
    <t>Total Expenditure</t>
  </si>
  <si>
    <t>SITE OVERVIEW</t>
  </si>
  <si>
    <t>Overall site/club Summary</t>
  </si>
  <si>
    <t>Year 0</t>
  </si>
  <si>
    <t>Income</t>
  </si>
  <si>
    <t>Expenditure</t>
  </si>
  <si>
    <t>Surplus /Deficit</t>
  </si>
  <si>
    <t>How to support Pro Club Community Trust Scheme programmes to provide a range of activities1</t>
  </si>
  <si>
    <t xml:space="preserve">Pro Club Trust to deliver coach development courses, workshops and CPD to increase the effectiveness of academic and community football. </t>
  </si>
  <si>
    <t>How to support Pro Club Community Trust Scheme programmes to provide a range of activities2</t>
  </si>
  <si>
    <t>Pro Club Trust to deliver and/or host a Player Development Centre (PDC) or Regional Talent Club (RTC), if identified by the CFA</t>
  </si>
  <si>
    <t>How to support Pro Club Community Trust Scheme programmes to provide a range of activities3</t>
  </si>
  <si>
    <t>Pro Club Trust to deliver and/or host post 16 learning opportunities e.g. BTEC, NVQ, Traineeships, T Levels or Apprenticeships</t>
  </si>
  <si>
    <t>How to support Pro Club Community Trust Scheme programmes to provide a range of activities4</t>
  </si>
  <si>
    <t>Pro Club Trust to deliver and/or host programmes that grow participation, specifically focusing on disability football, women and girls, football, LSEG and underrepresented groups</t>
  </si>
  <si>
    <t>How to support Pro Club Community Trust Scheme programmes to provide a range of activities5</t>
  </si>
  <si>
    <t>How to support Pro Club Community Trust Scheme programmes to provide a range of activities6</t>
  </si>
  <si>
    <t>How to support Pro Club Community Trust Scheme programmes to provide a range of activities7</t>
  </si>
  <si>
    <t>How to increase the provision of recreation football to the local community1</t>
  </si>
  <si>
    <t>Deliver and/or host FA, SE, Premier League or other partner recreational offers e.g. FA Snickers Protein Just Play</t>
  </si>
  <si>
    <t>How to increase the provision of recreation football to the local community2</t>
  </si>
  <si>
    <t>Deliver and/or host a Small Sided Football League</t>
  </si>
  <si>
    <t>How to increase the provision of recreation football to the local community3</t>
  </si>
  <si>
    <t>Deliver and/or host a recreational league e.g. Flexi League, Veterans or Futsal</t>
  </si>
  <si>
    <t>How to increase the provision of recreation football to the local community4</t>
  </si>
  <si>
    <t>Deliver and/or host Pay &amp; Play playing opportunities ensuring there are slots available to book sessions either on the pitch or the sports hall on an adhoc basis.</t>
  </si>
  <si>
    <t>How to increase the provision of recreation football to the local community5</t>
  </si>
  <si>
    <t>Deliver and/or host Walking Football Activities</t>
  </si>
  <si>
    <t>How to increase the provision of recreation football to the local community6</t>
  </si>
  <si>
    <t>Deliver and/or host programmes that grow participation, specifically focusing on disability football, women and girls, football, LSEG and underrepresented groups</t>
  </si>
  <si>
    <t>How to increase the provision of recreation football to the local community7</t>
  </si>
  <si>
    <t>How to increase the football workforce1</t>
  </si>
  <si>
    <t>Work with CFA to develop an ongoing support programme for coaches through CPD workshops, mentoring and online FA education</t>
  </si>
  <si>
    <t>How to increase the football workforce2</t>
  </si>
  <si>
    <t>Promote all FA Education Courses and CPD workshops to Partner Club(s), Partner League(s) as well as local partners</t>
  </si>
  <si>
    <t>How to increase the football workforce3</t>
  </si>
  <si>
    <t>Deliver and/or host The FA Referee Course and Refereeing CPD workshops</t>
  </si>
  <si>
    <t>How to increase the football workforce4</t>
  </si>
  <si>
    <t>Ensure coaches of Partner Club(s) and/or Partner League(s) as well as officials, hold the FA pre-requisite qualifications</t>
  </si>
  <si>
    <t>How to increase the football workforce5</t>
  </si>
  <si>
    <t>Work with the CFA, local education partners as well as non-traditional partners to promote, deliver and/or host volunteer programmes and opportunities for young people e.g. FA Youth Council,  FA BT Playmaker etc</t>
  </si>
  <si>
    <t>How to increase the football workforce6</t>
  </si>
  <si>
    <t>Identify new and/or support existing coaches to complete The FA Disability Football Introduction Course</t>
  </si>
  <si>
    <t>How to increase the football workforce7</t>
  </si>
  <si>
    <t>How to increase the provision of female football at the site1</t>
  </si>
  <si>
    <t>Work with the CFA or pro club Trust to grow and/or sustain female participation at the site. Arrange an annual planning and review meeting with the CFA lead</t>
  </si>
  <si>
    <t>How to increase the provision of female football at the site2</t>
  </si>
  <si>
    <t>Promote recreational and competitive opportunities for Youth and/or Adult female players at the site through Partner Club(s), Partner League(s), Pro Club Trust as well as non-traditional partners</t>
  </si>
  <si>
    <t>How to increase the provision of female football at the site3</t>
  </si>
  <si>
    <t>Deliver and/or host Youth and/or Adult recreational playing opportunities e.g. Weetabix Wildcats</t>
  </si>
  <si>
    <t>How to increase the provision of female football at the site4</t>
  </si>
  <si>
    <t>Deliver and/or host Youth and/or Adult competitive female playing opportunities</t>
  </si>
  <si>
    <t>How to increase the provision of female football at the site5</t>
  </si>
  <si>
    <t>Provide a clear an obvious female player pathway to ensure that females of all ages can remain involved in affiliated and recreational football at the site.</t>
  </si>
  <si>
    <t>How to increase the provision of female football at the site6</t>
  </si>
  <si>
    <t>Work in collaboration with CFA and partners to support The FA Girls Football School Partnerships to develop female playing opportunities</t>
  </si>
  <si>
    <t>How to increase the provision of female football at the site7</t>
  </si>
  <si>
    <t>Promote and raise awareness of The FA Female Talent Pathway, signposting potential players to relevant opportunities e.g. Discover my Talent Days, Emerging Talent Centres and Regional Talent Clubs</t>
  </si>
  <si>
    <t>How to increase the provision of disability football at the site1</t>
  </si>
  <si>
    <t>Work with the CFA to establish demand and/or sustain and/or grow disability provision at the site. Arrange annual planning and review meeting with CFA lead officer</t>
  </si>
  <si>
    <t>How to increase the provision of disability football at the site2</t>
  </si>
  <si>
    <t>Promote and or deliver recreational and competitive opportunities for Youth and/or Adult disabled players at the site through Partner Club(s), Partner League(s), Pro Club Trust as well as non-traditional partners</t>
  </si>
  <si>
    <t>How to increase the provision of disability football at the site3</t>
  </si>
  <si>
    <t>Deliver and/or host Youth and/or Adult disability recreational playing opportunities e.g. FA Snickers Protein Just Play</t>
  </si>
  <si>
    <t>How to increase the provision of disability football at the site4</t>
  </si>
  <si>
    <t>Deliver and/or host Youth and/or Adult competitive disability playing opportunities. E.g. Ability Counts League</t>
  </si>
  <si>
    <t>How to increase the provision of disability football at the site5</t>
  </si>
  <si>
    <t>Develop impairment specific playing opportunities through CFA or Pro Club Trust</t>
  </si>
  <si>
    <t>How to increase the provision of disability football at the site6</t>
  </si>
  <si>
    <t>Promote and raise awareness of The FA Disability Talent Pathway, signposting potential players to relevant opportunities</t>
  </si>
  <si>
    <t>How to increase the provision of disability football at the site7</t>
  </si>
  <si>
    <t>Work with CFA and CSP to create/support Inclusive School League provision for SEN students</t>
  </si>
  <si>
    <t>How to retain and grow participation throughout all age groups1</t>
  </si>
  <si>
    <t>Promote Football Foundation funding schemes to Partner Club(s), Partner League(s) and wider partners to grow participation e.g. Active Through Football etc</t>
  </si>
  <si>
    <t>How to retain and grow participation throughout all age groups2</t>
  </si>
  <si>
    <t>Deliver and/or host holiday courses/events in partnership with the CFA, Pro Club Trust, Partner Club(s), Partner League(s) or local partners</t>
  </si>
  <si>
    <t>How to retain and grow participation throughout all age groups3</t>
  </si>
  <si>
    <t>Work with CFA, Partner Club(s) and Partner Leagues(s) to establish and grow mini soccer provision</t>
  </si>
  <si>
    <t>How to retain and grow participation throughout all age groups4</t>
  </si>
  <si>
    <t>Work with the CFA, Partner Club(s) and Partner League(s) to develop a player pathway between Youth and Adult football</t>
  </si>
  <si>
    <t>How to retain and grow participation throughout all age groups5</t>
  </si>
  <si>
    <t>Work with Partner Club(s) and Partner League(s) and Pro Community Trust to develop new and/or retain existing veterans teams, walking football teams etc.</t>
  </si>
  <si>
    <t>How to retain and grow participation throughout all age groups6</t>
  </si>
  <si>
    <t>Work with the CFA and Partner League(s) to establish the site as a Central Venue and/or Home/Away venue</t>
  </si>
  <si>
    <t>How to retain and grow participation throughout all age groups7</t>
  </si>
  <si>
    <t>Work with local education partners (Primary, Secondary, Further &amp; Higher Education) to deliver and/or host curricular and/or extra-curricular activities</t>
  </si>
  <si>
    <t>How to increase the quality of grass football pitches at the site1</t>
  </si>
  <si>
    <t>Complete Pitch Power self assessment of grass pitches to obtain a bespoke maintenance programme for the site</t>
  </si>
  <si>
    <t>How to increase the quality of grass football pitches at the site2</t>
  </si>
  <si>
    <t>Assess grass pitches through Pitch Power 2 times per season</t>
  </si>
  <si>
    <t>How to increase the quality of grass football pitches at the site3</t>
  </si>
  <si>
    <t>Identity 2 club officials to complete the Grounds Management Association Level 1 Football Ground Maintenance Course</t>
  </si>
  <si>
    <t>How to increase the quality of grass football pitches at the site4</t>
  </si>
  <si>
    <t>Identify club officials to join The Football Foundation Groundskeeping Community on Hive Learning for ongoing learning</t>
  </si>
  <si>
    <t>How to increase the quality of grass football pitches at the site5</t>
  </si>
  <si>
    <t>How to increase the quality of grass football pitches at the site6</t>
  </si>
  <si>
    <t>How to increase the quality of grass football pitches at the site7</t>
  </si>
  <si>
    <t>How to Increase participation in Lower-Socio Economic Groups1</t>
  </si>
  <si>
    <t>Host a Free Kicks Session with a pro-club trust for 16+ male and female specific for mixed gender</t>
  </si>
  <si>
    <t>How to Increase participation in Lower-Socio Economic Groups2</t>
  </si>
  <si>
    <t>Host subsidised turn up and play sessions for over 16's</t>
  </si>
  <si>
    <t>How to Increase participation in Lower-Socio Economic Groups3</t>
  </si>
  <si>
    <t>Work with partners to host health-based sessions such as 'Man V Fat' or 'Soccercise</t>
  </si>
  <si>
    <t>How to Increase participation in Lower-Socio Economic Groups4</t>
  </si>
  <si>
    <t>Host a flexi-league at off-peak times (Peak time being Mon-Fri 6pm to 9pm)</t>
  </si>
  <si>
    <t>How to Increase participation in Lower-Socio Economic Groups5</t>
  </si>
  <si>
    <t>Provide low-cost walking football during daytime slots</t>
  </si>
  <si>
    <t>How to Increase participation in Lower-Socio Economic Groups6</t>
  </si>
  <si>
    <t>Offer flexible sessions for young people with parents/guardians from Lower-Socio Economic Groups</t>
  </si>
  <si>
    <t>How to Increase participation in Lower-Socio Economic Groups7</t>
  </si>
  <si>
    <t>How to Increase multi-sport opportunities1</t>
  </si>
  <si>
    <t>Grow the existing youth section of your multi-sport club</t>
  </si>
  <si>
    <t>How to Increase multi-sport opportunities2</t>
  </si>
  <si>
    <t>Create a new youth Section of your sport/activity club</t>
  </si>
  <si>
    <t>How to Increase multi-sport opportunities3</t>
  </si>
  <si>
    <t>Create a player pathway through the sport/activity club</t>
  </si>
  <si>
    <t>How to Increase multi-sport opportunities4</t>
  </si>
  <si>
    <t>Retain players at sport/activity club to ensure the multi-sport option remains available</t>
  </si>
  <si>
    <t>How to Increase multi-sport opportunities5</t>
  </si>
  <si>
    <t>Look to build the adult member base of you sport/activity club and attract new diverse members</t>
  </si>
  <si>
    <t>How to Increase multi-sport opportunities6</t>
  </si>
  <si>
    <t>Look to retain club members by developing a veterans section of the sport/activity club</t>
  </si>
  <si>
    <t>How to Increase multi-sport opportunities7</t>
  </si>
  <si>
    <t>Look to create a central venue competition at the venue for the chosen sport</t>
  </si>
  <si>
    <t>How to Increase multi-sport opportunities8</t>
  </si>
  <si>
    <t>Provide social/recreational sessions at the site to encourage active and healthy lifestyles - such as Pay &amp; Play</t>
  </si>
  <si>
    <t>How to Increase multi-sport opportunities9</t>
  </si>
  <si>
    <t>Deliver and/or host programmes that grow participation, focussing on disability, women and girls or under-represented groups</t>
  </si>
  <si>
    <t>How to Increase multi-sport opportunities10</t>
  </si>
  <si>
    <t>Work with the relevant NGB or Active Partnership to develop and support the ongoing Coaching/training/CPD programme for coaches and other volunteers</t>
  </si>
  <si>
    <t>How to support Pro Club Community Trust Scheme programmes to provide a range of activities</t>
  </si>
  <si>
    <t>Engagement</t>
  </si>
  <si>
    <t>How to increase the provision of recreation football to the local community</t>
  </si>
  <si>
    <t>How to increase the football workforce</t>
  </si>
  <si>
    <t>How to increase the provision of female football at the site</t>
  </si>
  <si>
    <t>Inclusivity</t>
  </si>
  <si>
    <t>How to increase the provision of disability football at the site</t>
  </si>
  <si>
    <t>How to retain and grow participation throughout all age groups</t>
  </si>
  <si>
    <t>Usage</t>
  </si>
  <si>
    <t>How to increase the quality of grass football pitches at the site</t>
  </si>
  <si>
    <t>How to Increase participation in Lower-Socio Economic Groups</t>
  </si>
  <si>
    <t>How to Increase multi-sport opportunities</t>
  </si>
  <si>
    <t>Two-team changing pavilion</t>
  </si>
  <si>
    <t>*All costs to increase by 3% in-line with inflation aside from sinking fund</t>
  </si>
  <si>
    <t>Maintenance Item</t>
  </si>
  <si>
    <t>Annual Cost</t>
  </si>
  <si>
    <t>Notes</t>
  </si>
  <si>
    <t>Cleaning (changing rooms, kitchen/social space, check bins)</t>
  </si>
  <si>
    <t>Cleaning should be carried out at least once per week.</t>
  </si>
  <si>
    <t>Maintenance &amp; Repairs (inspection of equipment, building structure, fire and electrical systems, boiler service)</t>
  </si>
  <si>
    <t>Regular checking of equipment to take place on a monthly basis. Annual surveys to be completed on fire and electrical systems, boiler and building structure.</t>
  </si>
  <si>
    <t>Sinking fund</t>
  </si>
  <si>
    <t>This should be ring-fenced annually for the life expectancy of the building.</t>
  </si>
  <si>
    <t>Utilities</t>
  </si>
  <si>
    <t>Gas, electricity, water.</t>
  </si>
  <si>
    <t>Four-team changing pavilion</t>
  </si>
  <si>
    <t>Six-team changing pavilion</t>
  </si>
  <si>
    <t>Full-Size 3G (106m x 70m)</t>
  </si>
  <si>
    <t>Capital Item</t>
  </si>
  <si>
    <t>Maintenance item</t>
  </si>
  <si>
    <t>Football Turf Pitch (3G FTP)</t>
  </si>
  <si>
    <t>Annual maintenance contract</t>
  </si>
  <si>
    <t>This will be in place during year one as part of the Framework but will need to be appointed for a minimum 4 visits per year from year two onwards.</t>
  </si>
  <si>
    <t>Equipment replacement</t>
  </si>
  <si>
    <t>Goalposts, Goal Nets, Fence repairs, bins, dividing nets etc.</t>
  </si>
  <si>
    <t>Pitch testing / inspection</t>
  </si>
  <si>
    <t>The surface will be tested for the FA 3G Pitch Register at the end of year one under the Framework but will need to be tested every 3 years thereafter (amend to annual if NLS stadia pitch)</t>
  </si>
  <si>
    <t>Regular maintenance (weekly)</t>
  </si>
  <si>
    <t>Carried out in-house 1-2 times per week with equipment provided.</t>
  </si>
  <si>
    <t>Pitch Replace Fund (Sinking Fund)</t>
  </si>
  <si>
    <t>Annual Pitch Replacement Fund (Sinking Fund) at an equal fixed value for 10 years to be ring-fenced for replacement of the surface.</t>
  </si>
  <si>
    <t>Profiled Pitch Replacement Fund</t>
  </si>
  <si>
    <t>Profiled Pitch Replacement Fund (Sinking Fund) with lower payments in the early years to allow the project to reach income maturity.</t>
  </si>
  <si>
    <t>Line Marking</t>
  </si>
  <si>
    <t>Line marking replacement paint</t>
  </si>
  <si>
    <t>Rubber Crumb top-up</t>
  </si>
  <si>
    <t>Top-ups required every 12-18 months after year two.</t>
  </si>
  <si>
    <t>Floodlighting</t>
  </si>
  <si>
    <t>Floodlight repair/replacement</t>
  </si>
  <si>
    <t>Not required for LED floodlights during first 10 years, but builds a contingency pot for Yr 11</t>
  </si>
  <si>
    <t>Maintenance</t>
  </si>
  <si>
    <t>For an annual maintenance plan</t>
  </si>
  <si>
    <t>This is for the cost of electricty to power the floodlights.</t>
  </si>
  <si>
    <t>Booking System</t>
  </si>
  <si>
    <t>Use of a Football Foundation procured Booking System. Year one cost to be covered by the Football Foundation.</t>
  </si>
  <si>
    <t>Full-Size 3G (97m x 61m)</t>
  </si>
  <si>
    <t>9v9 3G (79m x 52m)</t>
  </si>
  <si>
    <t>The surface will be tested for the FA 3G Pitch Register at the end of year one under the Framework but will need to be tested every 3 years thereafter.</t>
  </si>
  <si>
    <t>Small-sided 3G (61m x 43m or 43m x 33m)</t>
  </si>
  <si>
    <t>Over-Size 3G (120m x 80m)</t>
  </si>
  <si>
    <t>Full-Size Stadia 3G (106m x 70m)</t>
  </si>
  <si>
    <t>CATERING UNIT PROJECT -  I&amp;E</t>
  </si>
  <si>
    <t>Guidance (please enter as +ive numbers and round to the nearest £)</t>
  </si>
  <si>
    <t>Catering Unit Sales</t>
  </si>
  <si>
    <t>Hot drinks</t>
  </si>
  <si>
    <t>dsfwex</t>
  </si>
  <si>
    <t>Use this space to provide insight into this cost</t>
  </si>
  <si>
    <t>Cold drinks</t>
  </si>
  <si>
    <t>Crisps</t>
  </si>
  <si>
    <t>Confectionary</t>
  </si>
  <si>
    <t>Hot foods</t>
  </si>
  <si>
    <t>Cold foods</t>
  </si>
  <si>
    <t>Other (non-food items)</t>
  </si>
  <si>
    <t>INMIS09</t>
  </si>
  <si>
    <t xml:space="preserve">Catering Unit Total Income </t>
  </si>
  <si>
    <t>Guidance (please enter as -ive numbers and round to the nearest £)</t>
  </si>
  <si>
    <t>Catering Unit Cost of Sales</t>
  </si>
  <si>
    <t>Hot drinks stock</t>
  </si>
  <si>
    <t>EXCRM02</t>
  </si>
  <si>
    <t>Cold drinks stock</t>
  </si>
  <si>
    <t>EXCRM04</t>
  </si>
  <si>
    <t>Confectionary stock</t>
  </si>
  <si>
    <t>EXCRM05</t>
  </si>
  <si>
    <t>Food stock</t>
  </si>
  <si>
    <t>Other stock</t>
  </si>
  <si>
    <t>EXCRM06</t>
  </si>
  <si>
    <t>Non-food items purchased for sale</t>
  </si>
  <si>
    <t>Catering Unit other costs</t>
  </si>
  <si>
    <t>Equipment/ White Goods</t>
  </si>
  <si>
    <t>Utilities (Electric and Water)</t>
  </si>
  <si>
    <t>Staffing Costs</t>
  </si>
  <si>
    <t>Payroll or casual staff costs</t>
  </si>
  <si>
    <t>Staffing on-costs (Employer Costs)</t>
  </si>
  <si>
    <t>Employers NI, pension and other payroll on-costs</t>
  </si>
  <si>
    <t>Staff Training costs</t>
  </si>
  <si>
    <t>Licences</t>
  </si>
  <si>
    <t>EXMIS07</t>
  </si>
  <si>
    <t>Insurance</t>
  </si>
  <si>
    <t>Loan Interest payments</t>
  </si>
  <si>
    <t>Irrecoverable VAT</t>
  </si>
  <si>
    <t>Depends on  VAT status of organisation (check with your accountant)</t>
  </si>
  <si>
    <t>Other Running Costs</t>
  </si>
  <si>
    <t>Total Summary</t>
  </si>
  <si>
    <t>Overall  Catering Unit Summary</t>
  </si>
  <si>
    <t>Operating Surplus /(Deficit)</t>
  </si>
  <si>
    <t>Loan repayments</t>
  </si>
  <si>
    <t>Catering Unit Maintenance and repairs</t>
  </si>
  <si>
    <t>Pitch Maintenance</t>
  </si>
  <si>
    <t>Maintenance of Grass Pitches/3G Pitch</t>
  </si>
  <si>
    <t xml:space="preserve">● Please enter amounts within the yellow boxes (enter amounts net of VAT)
● You must use the notes column to provide further detail 
● Ensure that all year 2 and year 3 figures are increased in line with expected increase in activity AND inflation (2% year-on-year)
● Please ensure the figures below are realistic and achievable based on your anticipated throughput of people on site
</t>
  </si>
  <si>
    <t>Programmes, souvenirs, merchandise etc</t>
  </si>
  <si>
    <t>Crisps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</si>
</sst>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;\(&quot;£&quot;#,##0\);\-;"/>
  </numFmts>
  <fonts count="30" x14ac:knownFonts="1">
    <font>
      <sz val="10"/>
      <color rgb="FF000000"/>
      <name val="Arial"/>
      <scheme val="minor"/>
    </font>
    <font>
      <b/>
      <sz val="11"/>
      <color rgb="FFFFFFFF"/>
      <name val="Barlow Semi Condensed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rgb="FF000000"/>
      <name val="Barlow Semi Condensed"/>
    </font>
    <font>
      <b/>
      <u/>
      <sz val="11"/>
      <color rgb="FF1D1D1D"/>
      <name val="Barlow Semi Condensed"/>
    </font>
    <font>
      <b/>
      <sz val="10"/>
      <color rgb="FFFFFFFF"/>
      <name val="Barlow Semi Condensed"/>
    </font>
    <font>
      <sz val="8"/>
      <color theme="1"/>
      <name val="Montserrat"/>
    </font>
    <font>
      <sz val="8"/>
      <color rgb="FF000000"/>
      <name val="Arial"/>
      <family val="2"/>
    </font>
    <font>
      <b/>
      <sz val="24"/>
      <color rgb="FF000000"/>
      <name val="Barlow Semi Condensed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Montserrat"/>
    </font>
    <font>
      <b/>
      <sz val="8"/>
      <color rgb="FFFFFFFF"/>
      <name val="Montserrat"/>
    </font>
    <font>
      <sz val="8"/>
      <color rgb="FF7F7F7F"/>
      <name val="Montserrat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8"/>
      <color rgb="FFFFFFFF"/>
      <name val="Arial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sz val="10"/>
      <color rgb="FF000000"/>
      <name val="Roboto"/>
    </font>
    <font>
      <sz val="11"/>
      <color rgb="FF3C4043"/>
      <name val="Roboto"/>
    </font>
    <font>
      <sz val="11"/>
      <color rgb="FF333333"/>
      <name val="Roboto"/>
    </font>
    <font>
      <sz val="11"/>
      <color rgb="FF000000"/>
      <name val="Inconsolata"/>
    </font>
    <font>
      <b/>
      <sz val="12"/>
      <color rgb="FF000000"/>
      <name val="Barlow Semi Condensed"/>
    </font>
    <font>
      <b/>
      <sz val="12"/>
      <color theme="1"/>
      <name val="Barlow Semi Condensed"/>
    </font>
    <font>
      <sz val="8"/>
      <color rgb="FFFF0000"/>
      <name val="Montserrat"/>
    </font>
    <font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sz val="8"/>
      <name val="Montserrat"/>
    </font>
  </fonts>
  <fills count="13">
    <fill>
      <patternFill patternType="none"/>
    </fill>
    <fill>
      <patternFill patternType="gray125"/>
    </fill>
    <fill>
      <patternFill patternType="solid">
        <fgColor rgb="FF1D1D1D"/>
        <bgColor rgb="FF1D1D1D"/>
      </patternFill>
    </fill>
    <fill>
      <patternFill patternType="solid">
        <fgColor rgb="FFFFFFFF"/>
        <bgColor rgb="FFFFFFFF"/>
      </patternFill>
    </fill>
    <fill>
      <patternFill patternType="solid">
        <fgColor rgb="FF22D02B"/>
        <bgColor rgb="FF22D02B"/>
      </patternFill>
    </fill>
    <fill>
      <patternFill patternType="solid">
        <fgColor rgb="FF00713C"/>
        <bgColor rgb="FF00713C"/>
      </patternFill>
    </fill>
    <fill>
      <patternFill patternType="solid">
        <fgColor rgb="FFEBEBEB"/>
        <bgColor rgb="FFEBEBEB"/>
      </patternFill>
    </fill>
    <fill>
      <patternFill patternType="solid">
        <fgColor rgb="FF00A889"/>
        <bgColor rgb="FF00A88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22D02B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rgb="FFEBEBEB"/>
      </top>
      <bottom/>
      <diagonal/>
    </border>
    <border>
      <left style="medium">
        <color rgb="FF00A889"/>
      </left>
      <right/>
      <top style="medium">
        <color rgb="FF00A889"/>
      </top>
      <bottom style="medium">
        <color rgb="FF00A889"/>
      </bottom>
      <diagonal/>
    </border>
    <border>
      <left/>
      <right/>
      <top style="medium">
        <color rgb="FF00A889"/>
      </top>
      <bottom style="medium">
        <color rgb="FF00A889"/>
      </bottom>
      <diagonal/>
    </border>
    <border>
      <left style="medium">
        <color rgb="FF00A889"/>
      </left>
      <right/>
      <top/>
      <bottom style="medium">
        <color rgb="FF00A889"/>
      </bottom>
      <diagonal/>
    </border>
    <border>
      <left/>
      <right/>
      <top/>
      <bottom style="medium">
        <color rgb="FF00A889"/>
      </bottom>
      <diagonal/>
    </border>
    <border>
      <left/>
      <right style="medium">
        <color rgb="FF00A889"/>
      </right>
      <top/>
      <bottom style="medium">
        <color rgb="FF00A88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medium">
        <color rgb="FF00713C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076137"/>
      </left>
      <right style="medium">
        <color rgb="FF076137"/>
      </right>
      <top style="medium">
        <color rgb="FF00713C"/>
      </top>
      <bottom style="medium">
        <color rgb="FF00713C"/>
      </bottom>
      <diagonal/>
    </border>
    <border>
      <left style="medium">
        <color rgb="FF076137"/>
      </left>
      <right style="medium">
        <color rgb="FF076137"/>
      </right>
      <top style="medium">
        <color rgb="FF00713C"/>
      </top>
      <bottom/>
      <diagonal/>
    </border>
    <border>
      <left style="medium">
        <color rgb="FF076137"/>
      </left>
      <right style="medium">
        <color rgb="FF00713C"/>
      </right>
      <top style="medium">
        <color rgb="FF00713C"/>
      </top>
      <bottom/>
      <diagonal/>
    </border>
    <border>
      <left style="medium">
        <color rgb="FF00713C"/>
      </left>
      <right/>
      <top style="medium">
        <color rgb="FF00713C"/>
      </top>
      <bottom style="medium">
        <color rgb="FF00713C"/>
      </bottom>
      <diagonal/>
    </border>
    <border>
      <left style="medium">
        <color rgb="FF076137"/>
      </left>
      <right style="medium">
        <color rgb="FF00713C"/>
      </right>
      <top style="medium">
        <color rgb="FF00713C"/>
      </top>
      <bottom style="medium">
        <color rgb="FF00713C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medium">
        <color rgb="FF00713C"/>
      </bottom>
      <diagonal/>
    </border>
    <border>
      <left/>
      <right style="medium">
        <color rgb="FF076137"/>
      </right>
      <top style="medium">
        <color rgb="FF00713C"/>
      </top>
      <bottom style="medium">
        <color rgb="FF00713C"/>
      </bottom>
      <diagonal/>
    </border>
    <border>
      <left style="medium">
        <color rgb="FF00713C"/>
      </left>
      <right/>
      <top style="medium">
        <color rgb="FF00713C"/>
      </top>
      <bottom style="thin">
        <color rgb="FFD8D8D8"/>
      </bottom>
      <diagonal/>
    </border>
    <border>
      <left/>
      <right style="thin">
        <color rgb="FFD8D8D8"/>
      </right>
      <top style="medium">
        <color rgb="FF00713C"/>
      </top>
      <bottom style="thin">
        <color rgb="FFD8D8D8"/>
      </bottom>
      <diagonal/>
    </border>
    <border>
      <left style="medium">
        <color rgb="FF00713C"/>
      </left>
      <right/>
      <top style="thin">
        <color rgb="FFD8D8D8"/>
      </top>
      <bottom style="medium">
        <color rgb="FF00713C"/>
      </bottom>
      <diagonal/>
    </border>
    <border>
      <left/>
      <right style="thin">
        <color rgb="FFD8D8D8"/>
      </right>
      <top style="thin">
        <color rgb="FFD8D8D8"/>
      </top>
      <bottom style="medium">
        <color rgb="FF00713C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medium">
        <color rgb="FF076137"/>
      </left>
      <right/>
      <top/>
      <bottom/>
      <diagonal/>
    </border>
    <border>
      <left style="medium">
        <color rgb="FF00713C"/>
      </left>
      <right/>
      <top style="medium">
        <color rgb="FF00713C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medium">
        <color rgb="FF076137"/>
      </left>
      <right style="medium">
        <color rgb="FF076137"/>
      </right>
      <top/>
      <bottom style="medium">
        <color rgb="FF00713C"/>
      </bottom>
      <diagonal/>
    </border>
    <border>
      <left/>
      <right style="medium">
        <color rgb="FF076137"/>
      </right>
      <top style="medium">
        <color rgb="FF00713C"/>
      </top>
      <bottom/>
      <diagonal/>
    </border>
    <border>
      <left style="medium">
        <color rgb="FF076137"/>
      </left>
      <right style="thin">
        <color rgb="FFD8D8D8"/>
      </right>
      <top style="medium">
        <color rgb="FF076137"/>
      </top>
      <bottom/>
      <diagonal/>
    </border>
    <border>
      <left style="thin">
        <color rgb="FFD8D8D8"/>
      </left>
      <right style="thin">
        <color rgb="FFD8D8D8"/>
      </right>
      <top style="medium">
        <color rgb="FF076137"/>
      </top>
      <bottom style="thin">
        <color rgb="FFD8D8D8"/>
      </bottom>
      <diagonal/>
    </border>
    <border>
      <left style="thin">
        <color rgb="FFD8D8D8"/>
      </left>
      <right style="medium">
        <color rgb="FF076137"/>
      </right>
      <top style="medium">
        <color rgb="FF076137"/>
      </top>
      <bottom style="thin">
        <color rgb="FFD8D8D8"/>
      </bottom>
      <diagonal/>
    </border>
    <border>
      <left style="medium">
        <color rgb="FF076137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medium">
        <color rgb="FF076137"/>
      </right>
      <top style="thin">
        <color rgb="FFD8D8D8"/>
      </top>
      <bottom style="thin">
        <color rgb="FFD8D8D8"/>
      </bottom>
      <diagonal/>
    </border>
    <border>
      <left style="medium">
        <color rgb="FF076137"/>
      </left>
      <right style="thin">
        <color rgb="FFD8D8D8"/>
      </right>
      <top style="thin">
        <color rgb="FFD8D8D8"/>
      </top>
      <bottom/>
      <diagonal/>
    </border>
    <border>
      <left style="medium">
        <color rgb="FF076137"/>
      </left>
      <right style="thin">
        <color rgb="FFD8D8D8"/>
      </right>
      <top/>
      <bottom/>
      <diagonal/>
    </border>
    <border>
      <left style="medium">
        <color rgb="FF076137"/>
      </left>
      <right style="thin">
        <color rgb="FFD8D8D8"/>
      </right>
      <top/>
      <bottom style="medium">
        <color rgb="FF076137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medium">
        <color rgb="FF076137"/>
      </bottom>
      <diagonal/>
    </border>
    <border>
      <left style="thin">
        <color rgb="FFD8D8D8"/>
      </left>
      <right style="medium">
        <color rgb="FF076137"/>
      </right>
      <top style="thin">
        <color rgb="FFD8D8D8"/>
      </top>
      <bottom style="medium">
        <color rgb="FF076137"/>
      </bottom>
      <diagonal/>
    </border>
    <border>
      <left style="medium">
        <color rgb="FF00713C"/>
      </left>
      <right style="medium">
        <color rgb="FF076137"/>
      </right>
      <top/>
      <bottom style="medium">
        <color rgb="FF00713C"/>
      </bottom>
      <diagonal/>
    </border>
    <border>
      <left style="medium">
        <color rgb="FF076137"/>
      </left>
      <right style="medium">
        <color rgb="FF00713C"/>
      </right>
      <top/>
      <bottom style="medium">
        <color rgb="FF00713C"/>
      </bottom>
      <diagonal/>
    </border>
    <border>
      <left style="thin">
        <color rgb="FFD8D8D8"/>
      </left>
      <right style="thin">
        <color rgb="FFD8D8D8"/>
      </right>
      <top style="medium">
        <color rgb="FF00713C"/>
      </top>
      <bottom/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205867"/>
      </left>
      <right/>
      <top/>
      <bottom style="thin">
        <color rgb="FFD8D8D8"/>
      </bottom>
      <diagonal/>
    </border>
    <border>
      <left style="thin">
        <color rgb="FFD8D8D8"/>
      </left>
      <right style="medium">
        <color rgb="FF205867"/>
      </right>
      <top/>
      <bottom style="thin">
        <color rgb="FFD8D8D8"/>
      </bottom>
      <diagonal/>
    </border>
    <border>
      <left style="medium">
        <color rgb="FF205867"/>
      </left>
      <right/>
      <top style="thin">
        <color rgb="FFD8D8D8"/>
      </top>
      <bottom/>
      <diagonal/>
    </border>
    <border>
      <left/>
      <right/>
      <top/>
      <bottom style="thin">
        <color rgb="FF00713C"/>
      </bottom>
      <diagonal/>
    </border>
    <border>
      <left style="thin">
        <color rgb="FF00713C"/>
      </left>
      <right style="thin">
        <color rgb="FF076137"/>
      </right>
      <top/>
      <bottom style="thin">
        <color rgb="FF00713C"/>
      </bottom>
      <diagonal/>
    </border>
    <border>
      <left/>
      <right style="thin">
        <color rgb="FF076137"/>
      </right>
      <top/>
      <bottom style="thin">
        <color rgb="FF00713C"/>
      </bottom>
      <diagonal/>
    </border>
    <border>
      <left/>
      <right/>
      <top style="thin">
        <color rgb="FF00713C"/>
      </top>
      <bottom style="thin">
        <color rgb="FF00713C"/>
      </bottom>
      <diagonal/>
    </border>
    <border>
      <left/>
      <right style="thin">
        <color rgb="FF076137"/>
      </right>
      <top style="thin">
        <color rgb="FF00713C"/>
      </top>
      <bottom style="thin">
        <color rgb="FF00713C"/>
      </bottom>
      <diagonal/>
    </border>
    <border>
      <left style="thin">
        <color rgb="FF00713C"/>
      </left>
      <right style="thin">
        <color rgb="FF00713C"/>
      </right>
      <top/>
      <bottom/>
      <diagonal/>
    </border>
    <border>
      <left/>
      <right style="thin">
        <color rgb="FF00713C"/>
      </right>
      <top/>
      <bottom/>
      <diagonal/>
    </border>
    <border>
      <left style="thin">
        <color rgb="FF00713C"/>
      </left>
      <right style="thin">
        <color rgb="FF00713C"/>
      </right>
      <top style="thin">
        <color rgb="FF00713C"/>
      </top>
      <bottom/>
      <diagonal/>
    </border>
    <border>
      <left/>
      <right style="thin">
        <color rgb="FF00713C"/>
      </right>
      <top style="thin">
        <color rgb="FF00713C"/>
      </top>
      <bottom/>
      <diagonal/>
    </border>
    <border>
      <left style="thin">
        <color rgb="FF00713C"/>
      </left>
      <right style="thin">
        <color rgb="FF076137"/>
      </right>
      <top/>
      <bottom/>
      <diagonal/>
    </border>
    <border>
      <left/>
      <right style="thin">
        <color rgb="FF076137"/>
      </right>
      <top/>
      <bottom/>
      <diagonal/>
    </border>
    <border>
      <left/>
      <right/>
      <top style="thin">
        <color rgb="FF00713C"/>
      </top>
      <bottom/>
      <diagonal/>
    </border>
    <border>
      <left/>
      <right style="thin">
        <color rgb="FF076137"/>
      </right>
      <top style="thin">
        <color rgb="FF00713C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076137"/>
      </right>
      <top style="thin">
        <color rgb="FFBFBFBF"/>
      </top>
      <bottom/>
      <diagonal/>
    </border>
    <border>
      <left/>
      <right style="thin">
        <color rgb="FF076137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rgb="FF00713C"/>
      </bottom>
      <diagonal/>
    </border>
    <border>
      <left/>
      <right style="medium">
        <color rgb="FF076137"/>
      </right>
      <top style="medium">
        <color indexed="64"/>
      </top>
      <bottom style="medium">
        <color rgb="FF00713C"/>
      </bottom>
      <diagonal/>
    </border>
    <border>
      <left style="medium">
        <color rgb="FF076137"/>
      </left>
      <right style="medium">
        <color rgb="FF076137"/>
      </right>
      <top style="medium">
        <color indexed="64"/>
      </top>
      <bottom style="medium">
        <color rgb="FF00713C"/>
      </bottom>
      <diagonal/>
    </border>
    <border>
      <left style="medium">
        <color rgb="FF076137"/>
      </left>
      <right style="medium">
        <color indexed="64"/>
      </right>
      <top style="medium">
        <color indexed="64"/>
      </top>
      <bottom style="medium">
        <color rgb="FF00713C"/>
      </bottom>
      <diagonal/>
    </border>
    <border>
      <left style="medium">
        <color indexed="64"/>
      </left>
      <right style="thin">
        <color rgb="FFD8D8D8"/>
      </right>
      <top/>
      <bottom/>
      <diagonal/>
    </border>
    <border>
      <left style="thin">
        <color rgb="FFD8D8D8"/>
      </left>
      <right style="medium">
        <color indexed="64"/>
      </right>
      <top style="thin">
        <color rgb="FFD8D8D8"/>
      </top>
      <bottom style="thin">
        <color rgb="FFD8D8D8"/>
      </bottom>
      <diagonal/>
    </border>
    <border>
      <left style="medium">
        <color indexed="64"/>
      </left>
      <right style="thin">
        <color rgb="FFD8D8D8"/>
      </right>
      <top style="thin">
        <color rgb="FFD8D8D8"/>
      </top>
      <bottom/>
      <diagonal/>
    </border>
    <border>
      <left style="medium">
        <color indexed="64"/>
      </left>
      <right style="thin">
        <color rgb="FFD8D8D8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medium">
        <color indexed="64"/>
      </bottom>
      <diagonal/>
    </border>
    <border>
      <left style="thin">
        <color rgb="FFD8D8D8"/>
      </left>
      <right style="medium">
        <color indexed="64"/>
      </right>
      <top style="thin">
        <color rgb="FFD8D8D8"/>
      </top>
      <bottom style="medium">
        <color indexed="64"/>
      </bottom>
      <diagonal/>
    </border>
    <border>
      <left style="thin">
        <color rgb="FFD8D8D8"/>
      </left>
      <right style="medium">
        <color indexed="64"/>
      </right>
      <top style="thin">
        <color rgb="FFD8D8D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76137"/>
      </right>
      <top style="medium">
        <color indexed="64"/>
      </top>
      <bottom/>
      <diagonal/>
    </border>
    <border>
      <left style="medium">
        <color rgb="FF076137"/>
      </left>
      <right style="medium">
        <color rgb="FF076137"/>
      </right>
      <top style="medium">
        <color indexed="64"/>
      </top>
      <bottom/>
      <diagonal/>
    </border>
    <border>
      <left style="medium">
        <color rgb="FF076137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D8D8D8"/>
      </right>
      <top style="medium">
        <color indexed="64"/>
      </top>
      <bottom/>
      <diagonal/>
    </border>
    <border>
      <left style="thin">
        <color rgb="FFD8D8D8"/>
      </left>
      <right style="thin">
        <color rgb="FFD8D8D8"/>
      </right>
      <top style="medium">
        <color indexed="64"/>
      </top>
      <bottom style="thin">
        <color rgb="FFD8D8D8"/>
      </bottom>
      <diagonal/>
    </border>
    <border>
      <left style="thin">
        <color rgb="FFD8D8D8"/>
      </left>
      <right style="medium">
        <color indexed="64"/>
      </right>
      <top style="medium">
        <color indexed="64"/>
      </top>
      <bottom style="thin">
        <color rgb="FFD8D8D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vertical="center"/>
    </xf>
    <xf numFmtId="0" fontId="11" fillId="0" borderId="0" xfId="0" applyFont="1"/>
    <xf numFmtId="0" fontId="13" fillId="5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64" fontId="13" fillId="5" borderId="18" xfId="0" applyNumberFormat="1" applyFont="1" applyFill="1" applyBorder="1" applyAlignment="1">
      <alignment horizontal="center" vertical="center"/>
    </xf>
    <xf numFmtId="164" fontId="7" fillId="8" borderId="17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0" fontId="18" fillId="0" borderId="0" xfId="0" applyFont="1"/>
    <xf numFmtId="0" fontId="7" fillId="6" borderId="17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7" fillId="0" borderId="16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 wrapText="1"/>
    </xf>
    <xf numFmtId="0" fontId="15" fillId="4" borderId="30" xfId="0" applyFont="1" applyFill="1" applyBorder="1"/>
    <xf numFmtId="164" fontId="7" fillId="0" borderId="29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3" fillId="5" borderId="36" xfId="0" applyFont="1" applyFill="1" applyBorder="1" applyAlignment="1">
      <alignment horizontal="center" vertical="center" wrapText="1"/>
    </xf>
    <xf numFmtId="164" fontId="13" fillId="5" borderId="19" xfId="0" applyNumberFormat="1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vertical="center" wrapText="1"/>
    </xf>
    <xf numFmtId="164" fontId="7" fillId="8" borderId="38" xfId="0" applyNumberFormat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6" borderId="45" xfId="0" applyFont="1" applyFill="1" applyBorder="1" applyAlignment="1">
      <alignment vertical="center" wrapText="1"/>
    </xf>
    <xf numFmtId="164" fontId="7" fillId="8" borderId="45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13" fillId="5" borderId="47" xfId="0" applyFont="1" applyFill="1" applyBorder="1" applyAlignment="1">
      <alignment horizontal="right" vertical="center" wrapText="1"/>
    </xf>
    <xf numFmtId="164" fontId="13" fillId="5" borderId="35" xfId="0" applyNumberFormat="1" applyFont="1" applyFill="1" applyBorder="1" applyAlignment="1">
      <alignment horizontal="center" vertical="center" wrapText="1"/>
    </xf>
    <xf numFmtId="164" fontId="13" fillId="5" borderId="48" xfId="0" applyNumberFormat="1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164" fontId="7" fillId="8" borderId="50" xfId="0" applyNumberFormat="1" applyFont="1" applyFill="1" applyBorder="1" applyAlignment="1">
      <alignment horizontal="center" vertical="center" wrapText="1"/>
    </xf>
    <xf numFmtId="164" fontId="7" fillId="0" borderId="52" xfId="0" applyNumberFormat="1" applyFont="1" applyBorder="1" applyAlignment="1">
      <alignment horizontal="center" vertical="center"/>
    </xf>
    <xf numFmtId="164" fontId="13" fillId="5" borderId="22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3" borderId="15" xfId="0" applyFont="1" applyFill="1" applyBorder="1"/>
    <xf numFmtId="0" fontId="21" fillId="3" borderId="15" xfId="0" applyFont="1" applyFill="1" applyBorder="1" applyAlignment="1">
      <alignment horizontal="left"/>
    </xf>
    <xf numFmtId="0" fontId="22" fillId="3" borderId="15" xfId="0" applyFont="1" applyFill="1" applyBorder="1" applyAlignment="1">
      <alignment horizontal="left"/>
    </xf>
    <xf numFmtId="0" fontId="23" fillId="3" borderId="15" xfId="0" applyFont="1" applyFill="1" applyBorder="1"/>
    <xf numFmtId="0" fontId="11" fillId="3" borderId="15" xfId="0" applyFont="1" applyFill="1" applyBorder="1"/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5" borderId="55" xfId="0" applyFont="1" applyFill="1" applyBorder="1" applyAlignment="1">
      <alignment horizontal="center"/>
    </xf>
    <xf numFmtId="0" fontId="13" fillId="5" borderId="56" xfId="0" applyFont="1" applyFill="1" applyBorder="1" applyAlignment="1">
      <alignment horizontal="center"/>
    </xf>
    <xf numFmtId="0" fontId="12" fillId="0" borderId="59" xfId="0" applyFont="1" applyBorder="1" applyAlignment="1">
      <alignment horizontal="center"/>
    </xf>
    <xf numFmtId="164" fontId="12" fillId="8" borderId="60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164" fontId="12" fillId="8" borderId="62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3" fillId="5" borderId="63" xfId="0" applyFont="1" applyFill="1" applyBorder="1" applyAlignment="1">
      <alignment horizontal="center" wrapText="1"/>
    </xf>
    <xf numFmtId="0" fontId="13" fillId="5" borderId="64" xfId="0" applyFont="1" applyFill="1" applyBorder="1" applyAlignment="1">
      <alignment horizontal="center" wrapText="1"/>
    </xf>
    <xf numFmtId="0" fontId="7" fillId="0" borderId="11" xfId="0" applyFont="1" applyBorder="1" applyAlignment="1">
      <alignment wrapText="1"/>
    </xf>
    <xf numFmtId="164" fontId="7" fillId="0" borderId="11" xfId="0" applyNumberFormat="1" applyFont="1" applyBorder="1" applyAlignment="1">
      <alignment horizontal="right" wrapText="1"/>
    </xf>
    <xf numFmtId="0" fontId="7" fillId="6" borderId="11" xfId="0" applyFont="1" applyFill="1" applyBorder="1" applyAlignment="1">
      <alignment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right" wrapText="1"/>
    </xf>
    <xf numFmtId="0" fontId="13" fillId="5" borderId="68" xfId="0" applyFont="1" applyFill="1" applyBorder="1" applyAlignment="1">
      <alignment horizontal="center" wrapText="1"/>
    </xf>
    <xf numFmtId="0" fontId="13" fillId="5" borderId="69" xfId="0" applyFont="1" applyFill="1" applyBorder="1" applyAlignment="1">
      <alignment horizontal="center" wrapText="1"/>
    </xf>
    <xf numFmtId="0" fontId="27" fillId="0" borderId="0" xfId="0" applyFont="1" applyAlignment="1">
      <alignment wrapText="1"/>
    </xf>
    <xf numFmtId="164" fontId="26" fillId="0" borderId="11" xfId="0" applyNumberFormat="1" applyFont="1" applyBorder="1" applyAlignment="1">
      <alignment horizontal="right" wrapText="1"/>
    </xf>
    <xf numFmtId="0" fontId="28" fillId="0" borderId="72" xfId="0" applyFont="1" applyBorder="1" applyAlignment="1">
      <alignment wrapText="1"/>
    </xf>
    <xf numFmtId="0" fontId="13" fillId="5" borderId="24" xfId="0" applyFont="1" applyFill="1" applyBorder="1" applyAlignment="1">
      <alignment vertical="center"/>
    </xf>
    <xf numFmtId="0" fontId="7" fillId="6" borderId="29" xfId="0" applyFont="1" applyFill="1" applyBorder="1" applyAlignment="1">
      <alignment vertical="center" wrapText="1"/>
    </xf>
    <xf numFmtId="164" fontId="7" fillId="8" borderId="29" xfId="0" applyNumberFormat="1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73" xfId="0" applyFont="1" applyFill="1" applyBorder="1" applyAlignment="1">
      <alignment horizontal="center" vertical="center"/>
    </xf>
    <xf numFmtId="164" fontId="13" fillId="5" borderId="75" xfId="0" applyNumberFormat="1" applyFont="1" applyFill="1" applyBorder="1" applyAlignment="1">
      <alignment horizontal="center" vertical="center"/>
    </xf>
    <xf numFmtId="0" fontId="13" fillId="5" borderId="76" xfId="0" applyFont="1" applyFill="1" applyBorder="1" applyAlignment="1">
      <alignment horizontal="center" vertical="center" wrapText="1"/>
    </xf>
    <xf numFmtId="0" fontId="7" fillId="8" borderId="78" xfId="0" applyFont="1" applyFill="1" applyBorder="1" applyAlignment="1">
      <alignment vertical="center" wrapText="1"/>
    </xf>
    <xf numFmtId="0" fontId="7" fillId="6" borderId="81" xfId="0" applyFont="1" applyFill="1" applyBorder="1" applyAlignment="1">
      <alignment vertical="center" wrapText="1"/>
    </xf>
    <xf numFmtId="164" fontId="7" fillId="8" borderId="81" xfId="0" applyNumberFormat="1" applyFont="1" applyFill="1" applyBorder="1" applyAlignment="1">
      <alignment horizontal="center" vertical="center" wrapText="1"/>
    </xf>
    <xf numFmtId="164" fontId="7" fillId="0" borderId="81" xfId="0" applyNumberFormat="1" applyFont="1" applyBorder="1" applyAlignment="1">
      <alignment horizontal="center" vertical="center" wrapText="1"/>
    </xf>
    <xf numFmtId="0" fontId="7" fillId="8" borderId="82" xfId="0" applyFont="1" applyFill="1" applyBorder="1" applyAlignment="1">
      <alignment vertical="center" wrapText="1"/>
    </xf>
    <xf numFmtId="0" fontId="13" fillId="5" borderId="47" xfId="0" applyFont="1" applyFill="1" applyBorder="1" applyAlignment="1">
      <alignment horizontal="right" vertical="center"/>
    </xf>
    <xf numFmtId="0" fontId="13" fillId="5" borderId="74" xfId="0" applyFont="1" applyFill="1" applyBorder="1" applyAlignment="1">
      <alignment horizontal="center" vertical="center"/>
    </xf>
    <xf numFmtId="0" fontId="15" fillId="4" borderId="0" xfId="0" applyFont="1" applyFill="1"/>
    <xf numFmtId="0" fontId="12" fillId="0" borderId="0" xfId="0" applyFont="1"/>
    <xf numFmtId="164" fontId="7" fillId="12" borderId="17" xfId="0" applyNumberFormat="1" applyFont="1" applyFill="1" applyBorder="1" applyAlignment="1">
      <alignment horizontal="center" vertical="center" wrapText="1"/>
    </xf>
    <xf numFmtId="0" fontId="7" fillId="0" borderId="78" xfId="0" applyFont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7" fillId="6" borderId="34" xfId="0" applyFont="1" applyFill="1" applyBorder="1" applyAlignment="1">
      <alignment vertical="center" wrapText="1"/>
    </xf>
    <xf numFmtId="164" fontId="7" fillId="8" borderId="34" xfId="0" applyNumberFormat="1" applyFont="1" applyFill="1" applyBorder="1" applyAlignment="1">
      <alignment horizontal="center" vertical="center" wrapText="1"/>
    </xf>
    <xf numFmtId="0" fontId="7" fillId="0" borderId="83" xfId="0" applyFont="1" applyBorder="1" applyAlignment="1">
      <alignment vertical="center" wrapText="1"/>
    </xf>
    <xf numFmtId="165" fontId="7" fillId="8" borderId="17" xfId="0" applyNumberFormat="1" applyFont="1" applyFill="1" applyBorder="1" applyAlignment="1">
      <alignment horizontal="center" vertical="center" wrapText="1"/>
    </xf>
    <xf numFmtId="165" fontId="7" fillId="12" borderId="17" xfId="0" applyNumberFormat="1" applyFont="1" applyFill="1" applyBorder="1" applyAlignment="1">
      <alignment horizontal="center" vertical="center" wrapText="1"/>
    </xf>
    <xf numFmtId="165" fontId="7" fillId="8" borderId="81" xfId="0" applyNumberFormat="1" applyFont="1" applyFill="1" applyBorder="1" applyAlignment="1">
      <alignment horizontal="center" vertical="center" wrapText="1"/>
    </xf>
    <xf numFmtId="165" fontId="13" fillId="5" borderId="35" xfId="0" applyNumberFormat="1" applyFont="1" applyFill="1" applyBorder="1" applyAlignment="1">
      <alignment horizontal="center" vertical="center" wrapText="1"/>
    </xf>
    <xf numFmtId="165" fontId="7" fillId="0" borderId="16" xfId="0" applyNumberFormat="1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13" fillId="5" borderId="84" xfId="0" applyFont="1" applyFill="1" applyBorder="1" applyAlignment="1">
      <alignment horizontal="center" vertical="center"/>
    </xf>
    <xf numFmtId="0" fontId="13" fillId="5" borderId="85" xfId="0" applyFont="1" applyFill="1" applyBorder="1" applyAlignment="1">
      <alignment vertical="center"/>
    </xf>
    <xf numFmtId="164" fontId="13" fillId="5" borderId="86" xfId="0" applyNumberFormat="1" applyFont="1" applyFill="1" applyBorder="1" applyAlignment="1">
      <alignment horizontal="center" vertical="center"/>
    </xf>
    <xf numFmtId="0" fontId="13" fillId="5" borderId="87" xfId="0" applyFont="1" applyFill="1" applyBorder="1" applyAlignment="1">
      <alignment horizontal="center" vertical="center" wrapText="1"/>
    </xf>
    <xf numFmtId="0" fontId="7" fillId="6" borderId="89" xfId="0" applyFont="1" applyFill="1" applyBorder="1" applyAlignment="1">
      <alignment vertical="center" wrapText="1"/>
    </xf>
    <xf numFmtId="164" fontId="7" fillId="8" borderId="89" xfId="0" applyNumberFormat="1" applyFont="1" applyFill="1" applyBorder="1" applyAlignment="1">
      <alignment horizontal="center" vertical="center" wrapText="1"/>
    </xf>
    <xf numFmtId="165" fontId="7" fillId="8" borderId="89" xfId="0" applyNumberFormat="1" applyFont="1" applyFill="1" applyBorder="1" applyAlignment="1">
      <alignment horizontal="center" vertical="center" wrapText="1"/>
    </xf>
    <xf numFmtId="165" fontId="7" fillId="12" borderId="89" xfId="0" applyNumberFormat="1" applyFont="1" applyFill="1" applyBorder="1" applyAlignment="1">
      <alignment horizontal="center" vertical="center" wrapText="1"/>
    </xf>
    <xf numFmtId="164" fontId="7" fillId="0" borderId="89" xfId="0" applyNumberFormat="1" applyFont="1" applyBorder="1" applyAlignment="1">
      <alignment horizontal="center" vertical="center" wrapText="1"/>
    </xf>
    <xf numFmtId="0" fontId="7" fillId="8" borderId="90" xfId="0" applyFont="1" applyFill="1" applyBorder="1" applyAlignment="1">
      <alignment vertical="center" wrapText="1"/>
    </xf>
    <xf numFmtId="165" fontId="7" fillId="12" borderId="8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0" borderId="91" xfId="0" applyFont="1" applyBorder="1"/>
    <xf numFmtId="0" fontId="15" fillId="4" borderId="15" xfId="0" applyFont="1" applyFill="1" applyBorder="1"/>
    <xf numFmtId="164" fontId="7" fillId="12" borderId="81" xfId="0" applyNumberFormat="1" applyFont="1" applyFill="1" applyBorder="1" applyAlignment="1">
      <alignment horizontal="center" vertical="center" wrapText="1"/>
    </xf>
    <xf numFmtId="0" fontId="15" fillId="4" borderId="92" xfId="0" applyFont="1" applyFill="1" applyBorder="1"/>
    <xf numFmtId="0" fontId="1" fillId="2" borderId="15" xfId="0" applyFont="1" applyFill="1" applyBorder="1" applyAlignment="1">
      <alignment horizontal="center" vertical="center"/>
    </xf>
    <xf numFmtId="0" fontId="2" fillId="0" borderId="15" xfId="0" applyFont="1" applyBorder="1"/>
    <xf numFmtId="0" fontId="8" fillId="0" borderId="0" xfId="0" applyFont="1" applyAlignment="1">
      <alignment horizontal="center" vertical="center"/>
    </xf>
    <xf numFmtId="0" fontId="0" fillId="0" borderId="0" xfId="0"/>
    <xf numFmtId="0" fontId="4" fillId="4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2" fillId="0" borderId="3" xfId="0" applyFont="1" applyBorder="1"/>
    <xf numFmtId="0" fontId="7" fillId="0" borderId="4" xfId="0" applyFont="1" applyBorder="1" applyAlignment="1">
      <alignment horizontal="left" vertical="top"/>
    </xf>
    <xf numFmtId="0" fontId="2" fillId="0" borderId="5" xfId="0" applyFont="1" applyBorder="1"/>
    <xf numFmtId="0" fontId="2" fillId="0" borderId="6" xfId="0" applyFont="1" applyBorder="1"/>
    <xf numFmtId="0" fontId="9" fillId="0" borderId="0" xfId="0" applyFont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7" fillId="6" borderId="37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7" fillId="6" borderId="42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7" fillId="0" borderId="51" xfId="0" applyFont="1" applyBorder="1" applyAlignment="1">
      <alignment vertical="center" wrapText="1"/>
    </xf>
    <xf numFmtId="0" fontId="2" fillId="0" borderId="32" xfId="0" applyFont="1" applyBorder="1"/>
    <xf numFmtId="0" fontId="7" fillId="0" borderId="53" xfId="0" applyFont="1" applyBorder="1" applyAlignment="1">
      <alignment vertical="center" wrapText="1"/>
    </xf>
    <xf numFmtId="0" fontId="2" fillId="0" borderId="33" xfId="0" applyFont="1" applyBorder="1"/>
    <xf numFmtId="0" fontId="13" fillId="5" borderId="21" xfId="0" applyFont="1" applyFill="1" applyBorder="1" applyAlignment="1">
      <alignment vertical="center" wrapText="1"/>
    </xf>
    <xf numFmtId="0" fontId="2" fillId="0" borderId="24" xfId="0" applyFont="1" applyBorder="1"/>
    <xf numFmtId="0" fontId="2" fillId="0" borderId="44" xfId="0" applyFont="1" applyBorder="1"/>
    <xf numFmtId="0" fontId="13" fillId="5" borderId="21" xfId="0" applyFont="1" applyFill="1" applyBorder="1" applyAlignment="1">
      <alignment vertical="center"/>
    </xf>
    <xf numFmtId="0" fontId="24" fillId="0" borderId="0" xfId="0" applyFont="1"/>
    <xf numFmtId="0" fontId="14" fillId="0" borderId="54" xfId="0" applyFont="1" applyBorder="1" applyAlignment="1">
      <alignment vertical="top"/>
    </xf>
    <xf numFmtId="0" fontId="2" fillId="0" borderId="54" xfId="0" applyFont="1" applyBorder="1"/>
    <xf numFmtId="0" fontId="13" fillId="5" borderId="57" xfId="0" applyFont="1" applyFill="1" applyBorder="1" applyAlignment="1">
      <alignment horizontal="center"/>
    </xf>
    <xf numFmtId="0" fontId="2" fillId="0" borderId="57" xfId="0" applyFont="1" applyBorder="1"/>
    <xf numFmtId="0" fontId="2" fillId="0" borderId="58" xfId="0" applyFont="1" applyBorder="1"/>
    <xf numFmtId="0" fontId="12" fillId="0" borderId="65" xfId="0" applyFont="1" applyBorder="1" applyAlignment="1">
      <alignment horizontal="center"/>
    </xf>
    <xf numFmtId="0" fontId="2" fillId="0" borderId="65" xfId="0" applyFont="1" applyBorder="1"/>
    <xf numFmtId="0" fontId="2" fillId="0" borderId="62" xfId="0" applyFont="1" applyBorder="1"/>
    <xf numFmtId="0" fontId="25" fillId="0" borderId="0" xfId="0" applyFont="1" applyAlignment="1">
      <alignment wrapText="1"/>
    </xf>
    <xf numFmtId="0" fontId="13" fillId="5" borderId="65" xfId="0" applyFont="1" applyFill="1" applyBorder="1" applyAlignment="1">
      <alignment horizontal="center" wrapText="1"/>
    </xf>
    <xf numFmtId="0" fontId="2" fillId="0" borderId="66" xfId="0" applyFont="1" applyBorder="1"/>
    <xf numFmtId="0" fontId="7" fillId="0" borderId="12" xfId="0" applyFont="1" applyBorder="1" applyAlignment="1">
      <alignment wrapText="1"/>
    </xf>
    <xf numFmtId="0" fontId="2" fillId="0" borderId="14" xfId="0" applyFont="1" applyBorder="1"/>
    <xf numFmtId="0" fontId="2" fillId="0" borderId="10" xfId="0" applyFont="1" applyBorder="1"/>
    <xf numFmtId="0" fontId="26" fillId="6" borderId="12" xfId="0" applyFont="1" applyFill="1" applyBorder="1" applyAlignment="1">
      <alignment horizontal="left" wrapText="1"/>
    </xf>
    <xf numFmtId="0" fontId="7" fillId="6" borderId="12" xfId="0" applyFont="1" applyFill="1" applyBorder="1" applyAlignment="1">
      <alignment wrapText="1"/>
    </xf>
    <xf numFmtId="0" fontId="7" fillId="6" borderId="12" xfId="0" applyFont="1" applyFill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13" fillId="5" borderId="70" xfId="0" applyFont="1" applyFill="1" applyBorder="1" applyAlignment="1">
      <alignment horizontal="center" wrapText="1"/>
    </xf>
    <xf numFmtId="0" fontId="2" fillId="0" borderId="70" xfId="0" applyFont="1" applyBorder="1"/>
    <xf numFmtId="0" fontId="2" fillId="0" borderId="71" xfId="0" applyFont="1" applyBorder="1"/>
    <xf numFmtId="0" fontId="7" fillId="0" borderId="8" xfId="0" applyFont="1" applyBorder="1" applyAlignment="1">
      <alignment horizontal="center" wrapText="1"/>
    </xf>
    <xf numFmtId="0" fontId="2" fillId="0" borderId="67" xfId="0" applyFont="1" applyBorder="1"/>
    <xf numFmtId="0" fontId="2" fillId="0" borderId="13" xfId="0" applyFont="1" applyBorder="1"/>
    <xf numFmtId="0" fontId="24" fillId="0" borderId="0" xfId="0" applyFont="1" applyAlignment="1">
      <alignment wrapText="1"/>
    </xf>
    <xf numFmtId="0" fontId="7" fillId="6" borderId="79" xfId="0" applyFont="1" applyFill="1" applyBorder="1" applyAlignment="1">
      <alignment horizontal="center" vertical="center" wrapText="1"/>
    </xf>
    <xf numFmtId="0" fontId="2" fillId="0" borderId="77" xfId="0" applyFont="1" applyBorder="1"/>
    <xf numFmtId="0" fontId="2" fillId="0" borderId="80" xfId="0" applyFont="1" applyBorder="1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4" fillId="9" borderId="0" xfId="0" applyFont="1" applyFill="1" applyAlignment="1">
      <alignment horizontal="center" vertical="center"/>
    </xf>
    <xf numFmtId="0" fontId="2" fillId="10" borderId="0" xfId="0" applyFont="1" applyFill="1"/>
    <xf numFmtId="0" fontId="5" fillId="4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7" fillId="0" borderId="4" xfId="0" applyFont="1" applyBorder="1" applyAlignment="1">
      <alignment horizontal="left" vertical="top" wrapText="1"/>
    </xf>
    <xf numFmtId="0" fontId="7" fillId="0" borderId="25" xfId="0" applyFont="1" applyBorder="1" applyAlignment="1">
      <alignment vertical="center" wrapText="1"/>
    </xf>
    <xf numFmtId="0" fontId="2" fillId="0" borderId="26" xfId="0" applyFont="1" applyBorder="1"/>
    <xf numFmtId="0" fontId="7" fillId="0" borderId="27" xfId="0" applyFont="1" applyBorder="1" applyAlignment="1">
      <alignment vertical="center" wrapText="1"/>
    </xf>
    <xf numFmtId="0" fontId="2" fillId="0" borderId="28" xfId="0" applyFont="1" applyBorder="1"/>
    <xf numFmtId="0" fontId="29" fillId="11" borderId="88" xfId="0" applyFont="1" applyFill="1" applyBorder="1" applyAlignment="1">
      <alignment horizontal="center" vertical="center" wrapText="1"/>
    </xf>
    <xf numFmtId="0" fontId="29" fillId="11" borderId="77" xfId="0" applyFont="1" applyFill="1" applyBorder="1" applyAlignment="1">
      <alignment horizontal="center" vertical="center" wrapText="1"/>
    </xf>
    <xf numFmtId="0" fontId="29" fillId="11" borderId="80" xfId="0" applyFont="1" applyFill="1" applyBorder="1" applyAlignment="1">
      <alignment horizontal="center" vertical="center" wrapText="1"/>
    </xf>
    <xf numFmtId="0" fontId="7" fillId="6" borderId="88" xfId="0" applyFont="1" applyFill="1" applyBorder="1" applyAlignment="1">
      <alignment horizontal="center" vertical="center" wrapText="1"/>
    </xf>
    <xf numFmtId="0" fontId="7" fillId="6" borderId="7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504825</xdr:colOff>
      <xdr:row>1</xdr:row>
      <xdr:rowOff>0</xdr:rowOff>
    </xdr:from>
    <xdr:ext cx="1104900" cy="1057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1</xdr:row>
      <xdr:rowOff>66675</xdr:rowOff>
    </xdr:from>
    <xdr:to>
      <xdr:col>9</xdr:col>
      <xdr:colOff>876300</xdr:colOff>
      <xdr:row>4</xdr:row>
      <xdr:rowOff>158750</xdr:rowOff>
    </xdr:to>
    <xdr:pic>
      <xdr:nvPicPr>
        <xdr:cNvPr id="2" name="Picture 1" title="Image">
          <a:extLst>
            <a:ext uri="{FF2B5EF4-FFF2-40B4-BE49-F238E27FC236}">
              <a16:creationId xmlns:a16="http://schemas.microsoft.com/office/drawing/2014/main" id="{6DED0187-2926-4FB1-8E15-95756DE06A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5425" y="342900"/>
          <a:ext cx="1000125" cy="952500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999"/>
  <sheetViews>
    <sheetView workbookViewId="0">
      <selection activeCell="B7" sqref="B7"/>
    </sheetView>
  </sheetViews>
  <sheetFormatPr defaultColWidth="12.453125" defaultRowHeight="15" customHeight="1" x14ac:dyDescent="0.25"/>
  <cols>
    <col min="1" max="1" width="41" customWidth="1"/>
    <col min="2" max="6" width="12.453125" customWidth="1"/>
  </cols>
  <sheetData>
    <row r="1" spans="1:1" ht="15" customHeight="1" thickBot="1" x14ac:dyDescent="0.3">
      <c r="A1" s="73" t="s">
        <v>0</v>
      </c>
    </row>
    <row r="2" spans="1:1" ht="15" customHeight="1" thickBot="1" x14ac:dyDescent="0.3">
      <c r="A2" s="73" t="s">
        <v>1</v>
      </c>
    </row>
    <row r="3" spans="1:1" ht="15" customHeight="1" thickBot="1" x14ac:dyDescent="0.3">
      <c r="A3" s="73" t="s">
        <v>2</v>
      </c>
    </row>
    <row r="4" spans="1:1" ht="15" customHeight="1" thickBot="1" x14ac:dyDescent="0.3">
      <c r="A4" s="73" t="s">
        <v>3</v>
      </c>
    </row>
    <row r="5" spans="1:1" ht="15" customHeight="1" thickBot="1" x14ac:dyDescent="0.3">
      <c r="A5" s="73" t="s">
        <v>4</v>
      </c>
    </row>
    <row r="6" spans="1:1" ht="15" customHeight="1" thickBot="1" x14ac:dyDescent="0.3">
      <c r="A6" s="73" t="s">
        <v>5</v>
      </c>
    </row>
    <row r="7" spans="1:1" ht="15" customHeight="1" thickBot="1" x14ac:dyDescent="0.3">
      <c r="A7" s="73" t="s">
        <v>6</v>
      </c>
    </row>
    <row r="8" spans="1:1" ht="15" customHeight="1" thickBot="1" x14ac:dyDescent="0.3">
      <c r="A8" s="73" t="s">
        <v>7</v>
      </c>
    </row>
    <row r="9" spans="1:1" ht="15" customHeight="1" thickBot="1" x14ac:dyDescent="0.3">
      <c r="A9" s="73" t="s">
        <v>8</v>
      </c>
    </row>
    <row r="10" spans="1:1" ht="15" customHeight="1" thickBot="1" x14ac:dyDescent="0.3">
      <c r="A10" s="73" t="s">
        <v>9</v>
      </c>
    </row>
    <row r="11" spans="1:1" ht="15" customHeight="1" thickBot="1" x14ac:dyDescent="0.3">
      <c r="A11" s="73" t="s">
        <v>10</v>
      </c>
    </row>
    <row r="12" spans="1:1" ht="15" customHeight="1" thickBot="1" x14ac:dyDescent="0.3">
      <c r="A12" s="73" t="s">
        <v>11</v>
      </c>
    </row>
    <row r="13" spans="1:1" ht="13" thickBot="1" x14ac:dyDescent="0.3">
      <c r="A13" s="73" t="s">
        <v>12</v>
      </c>
    </row>
    <row r="14" spans="1:1" ht="13" thickBot="1" x14ac:dyDescent="0.3">
      <c r="A14" s="73" t="s">
        <v>13</v>
      </c>
    </row>
    <row r="15" spans="1:1" ht="13" thickBot="1" x14ac:dyDescent="0.3">
      <c r="A15" s="73" t="s">
        <v>14</v>
      </c>
    </row>
    <row r="16" spans="1:1" ht="13" thickBot="1" x14ac:dyDescent="0.3">
      <c r="A16" s="73" t="s">
        <v>15</v>
      </c>
    </row>
    <row r="17" spans="1:1" ht="13" thickBot="1" x14ac:dyDescent="0.3">
      <c r="A17" s="73" t="s">
        <v>16</v>
      </c>
    </row>
    <row r="18" spans="1:1" ht="13" thickBot="1" x14ac:dyDescent="0.3">
      <c r="A18" s="73" t="s">
        <v>17</v>
      </c>
    </row>
    <row r="19" spans="1:1" ht="15" customHeight="1" thickBot="1" x14ac:dyDescent="0.3">
      <c r="A19" s="73" t="s">
        <v>18</v>
      </c>
    </row>
    <row r="20" spans="1:1" ht="15.75" customHeight="1" thickBot="1" x14ac:dyDescent="0.3">
      <c r="A20" s="73" t="s">
        <v>19</v>
      </c>
    </row>
    <row r="21" spans="1:1" ht="15.75" customHeight="1" x14ac:dyDescent="0.25"/>
    <row r="22" spans="1:1" ht="15.75" customHeight="1" x14ac:dyDescent="0.25"/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Z1000"/>
  <sheetViews>
    <sheetView showGridLines="0" workbookViewId="0"/>
  </sheetViews>
  <sheetFormatPr defaultColWidth="12.453125" defaultRowHeight="15" customHeight="1" x14ac:dyDescent="0.25"/>
  <cols>
    <col min="1" max="1" width="4.453125" customWidth="1"/>
    <col min="2" max="2" width="21.453125" customWidth="1"/>
    <col min="3" max="3" width="27.453125" customWidth="1"/>
    <col min="4" max="9" width="8" customWidth="1"/>
    <col min="10" max="10" width="25" customWidth="1"/>
    <col min="11" max="11" width="7.453125" hidden="1" customWidth="1"/>
    <col min="12" max="13" width="7.453125" customWidth="1"/>
    <col min="14" max="14" width="8.453125" customWidth="1"/>
    <col min="15" max="18" width="7.453125" customWidth="1"/>
    <col min="19" max="26" width="12.453125" customWidth="1"/>
  </cols>
  <sheetData>
    <row r="1" spans="1:26" ht="21.75" customHeight="1" x14ac:dyDescent="0.25">
      <c r="A1" s="120" t="s">
        <v>20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14"/>
      <c r="S1" s="4"/>
      <c r="T1" s="4"/>
      <c r="U1" s="4"/>
      <c r="V1" s="4"/>
      <c r="W1" s="4"/>
      <c r="X1" s="4"/>
      <c r="Y1" s="4"/>
      <c r="Z1" s="4"/>
    </row>
    <row r="2" spans="1:26" ht="22.5" customHeight="1" x14ac:dyDescent="0.25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13"/>
      <c r="S2" s="4"/>
      <c r="T2" s="4"/>
      <c r="U2" s="4"/>
      <c r="V2" s="4"/>
      <c r="W2" s="4"/>
      <c r="X2" s="4"/>
      <c r="Y2" s="4"/>
      <c r="Z2" s="4"/>
    </row>
    <row r="3" spans="1:26" ht="22.5" customHeight="1" x14ac:dyDescent="0.25">
      <c r="A3" s="113"/>
      <c r="B3" s="124" t="e">
        <f ca="1">HYPERLINK(_xludf.CONCAT("https://footballfoundation-self.achieveservice.com/service/Project_plan_completion?GsID=",#REF!),"CLICK HERE TO SUBMIT YOUR PROJECT PLAN")</f>
        <v>#NAME?</v>
      </c>
      <c r="C3" s="121"/>
      <c r="D3" s="121"/>
      <c r="E3" s="113"/>
      <c r="F3" s="113"/>
      <c r="G3" s="113"/>
      <c r="H3" s="113"/>
      <c r="I3" s="113"/>
      <c r="J3" s="113"/>
      <c r="K3" s="113"/>
      <c r="L3" s="125" t="str">
        <f>HYPERLINK("http://www.footballfoundation.org.uk/documents/","SUPPORT DOCUMENTATION")</f>
        <v>SUPPORT DOCUMENTATION</v>
      </c>
      <c r="M3" s="123"/>
      <c r="N3" s="123"/>
      <c r="O3" s="126" t="str">
        <f>HYPERLINK("http://www.footballfoundation.org.uk/contact-us/","HELP")</f>
        <v>HELP</v>
      </c>
      <c r="P3" s="121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51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13"/>
      <c r="S4" s="4"/>
      <c r="T4" s="4"/>
      <c r="U4" s="4"/>
      <c r="V4" s="4"/>
      <c r="W4" s="4"/>
      <c r="X4" s="4"/>
      <c r="Y4" s="4"/>
      <c r="Z4" s="4"/>
    </row>
    <row r="5" spans="1:26" ht="18" customHeight="1" x14ac:dyDescent="0.25">
      <c r="A5" s="113"/>
      <c r="B5" s="127" t="s">
        <v>21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4"/>
      <c r="T5" s="4"/>
      <c r="U5" s="4"/>
      <c r="V5" s="4"/>
      <c r="W5" s="4"/>
      <c r="X5" s="4"/>
      <c r="Y5" s="4"/>
      <c r="Z5" s="4"/>
    </row>
    <row r="6" spans="1:26" ht="69.75" customHeight="1" x14ac:dyDescent="0.25">
      <c r="A6" s="113"/>
      <c r="B6" s="129" t="s">
        <v>22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  <c r="S6" s="4"/>
      <c r="T6" s="4"/>
      <c r="U6" s="4"/>
      <c r="V6" s="4"/>
      <c r="W6" s="4"/>
      <c r="X6" s="4"/>
      <c r="Y6" s="4"/>
      <c r="Z6" s="4"/>
    </row>
    <row r="7" spans="1:26" ht="28.5" customHeight="1" x14ac:dyDescent="0.9">
      <c r="A7" s="113"/>
      <c r="B7" s="132" t="s">
        <v>23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9"/>
      <c r="O7" s="9"/>
      <c r="P7" s="9"/>
      <c r="Q7" s="9"/>
      <c r="R7" s="9"/>
      <c r="S7" s="4"/>
      <c r="T7" s="4"/>
      <c r="U7" s="4"/>
      <c r="V7" s="4"/>
      <c r="W7" s="4"/>
      <c r="X7" s="4"/>
      <c r="Y7" s="4"/>
      <c r="Z7" s="4"/>
    </row>
    <row r="8" spans="1:26" ht="15.5" x14ac:dyDescent="0.35">
      <c r="A8" s="113"/>
      <c r="B8" s="133"/>
      <c r="C8" s="123"/>
      <c r="D8" s="123"/>
      <c r="E8" s="123"/>
      <c r="F8" s="123"/>
      <c r="G8" s="123"/>
      <c r="H8" s="123"/>
      <c r="I8" s="123"/>
      <c r="J8" s="123"/>
      <c r="K8" s="9"/>
      <c r="L8" s="9"/>
      <c r="M8" s="9"/>
      <c r="N8" s="9"/>
      <c r="O8" s="9"/>
      <c r="P8" s="9"/>
      <c r="Q8" s="9"/>
      <c r="R8" s="9"/>
      <c r="S8" s="4"/>
      <c r="T8" s="4"/>
      <c r="U8" s="4"/>
      <c r="V8" s="4"/>
      <c r="W8" s="4"/>
      <c r="X8" s="4"/>
      <c r="Y8" s="4"/>
      <c r="Z8" s="4"/>
    </row>
    <row r="9" spans="1:26" ht="18.75" customHeight="1" x14ac:dyDescent="0.35">
      <c r="A9" s="10"/>
      <c r="B9" s="77" t="s">
        <v>24</v>
      </c>
      <c r="C9" s="27" t="s">
        <v>25</v>
      </c>
      <c r="D9" s="28" t="s">
        <v>26</v>
      </c>
      <c r="E9" s="28" t="s">
        <v>27</v>
      </c>
      <c r="F9" s="28" t="s">
        <v>28</v>
      </c>
      <c r="G9" s="28" t="s">
        <v>29</v>
      </c>
      <c r="H9" s="28" t="s">
        <v>30</v>
      </c>
      <c r="I9" s="28" t="s">
        <v>31</v>
      </c>
      <c r="J9" s="8" t="s">
        <v>32</v>
      </c>
      <c r="K9" s="9"/>
      <c r="L9" s="9"/>
      <c r="M9" s="9"/>
      <c r="N9" s="9"/>
      <c r="O9" s="9"/>
      <c r="P9" s="9"/>
      <c r="Q9" s="9"/>
      <c r="R9" s="9"/>
      <c r="S9" s="4"/>
      <c r="T9" s="4"/>
      <c r="U9" s="4"/>
      <c r="V9" s="4"/>
      <c r="W9" s="4"/>
      <c r="X9" s="4"/>
      <c r="Y9" s="4"/>
      <c r="Z9" s="4"/>
    </row>
    <row r="10" spans="1:26" ht="14.5" x14ac:dyDescent="0.35">
      <c r="A10" s="16"/>
      <c r="B10" s="134" t="s">
        <v>33</v>
      </c>
      <c r="C10" s="29" t="s">
        <v>34</v>
      </c>
      <c r="D10" s="30">
        <v>0</v>
      </c>
      <c r="E10" s="13" t="e">
        <f>(#REF!*#REF!)+(#REF!+#REF!)+(#REF!*#REF!)+(#REF!*#REF!)</f>
        <v>#REF!</v>
      </c>
      <c r="F10" s="13" t="e">
        <f t="shared" ref="F10:I10" si="0">E10*1.03</f>
        <v>#REF!</v>
      </c>
      <c r="G10" s="13" t="e">
        <f t="shared" si="0"/>
        <v>#REF!</v>
      </c>
      <c r="H10" s="13" t="e">
        <f t="shared" si="0"/>
        <v>#REF!</v>
      </c>
      <c r="I10" s="13" t="e">
        <f t="shared" si="0"/>
        <v>#REF!</v>
      </c>
      <c r="J10" s="31"/>
      <c r="K10" s="23" t="s">
        <v>35</v>
      </c>
      <c r="L10" s="14"/>
      <c r="M10" s="9"/>
      <c r="N10" s="9"/>
      <c r="O10" s="9"/>
      <c r="P10" s="9"/>
      <c r="Q10" s="9"/>
      <c r="R10" s="9"/>
      <c r="S10" s="4"/>
      <c r="T10" s="4"/>
      <c r="U10" s="4"/>
      <c r="V10" s="4"/>
      <c r="W10" s="4"/>
      <c r="X10" s="4"/>
      <c r="Y10" s="4"/>
      <c r="Z10" s="4"/>
    </row>
    <row r="11" spans="1:26" ht="37.5" x14ac:dyDescent="0.35">
      <c r="A11" s="16"/>
      <c r="B11" s="135"/>
      <c r="C11" s="15" t="s">
        <v>36</v>
      </c>
      <c r="D11" s="12">
        <v>0</v>
      </c>
      <c r="E11" s="76">
        <v>0</v>
      </c>
      <c r="F11" s="13">
        <f t="shared" ref="F11:I11" si="1">E11*1.03</f>
        <v>0</v>
      </c>
      <c r="G11" s="13">
        <f t="shared" si="1"/>
        <v>0</v>
      </c>
      <c r="H11" s="13">
        <f t="shared" si="1"/>
        <v>0</v>
      </c>
      <c r="I11" s="13">
        <f t="shared" si="1"/>
        <v>0</v>
      </c>
      <c r="J11" s="32"/>
      <c r="K11" s="23" t="s">
        <v>37</v>
      </c>
      <c r="L11" s="14"/>
      <c r="M11" s="9"/>
      <c r="N11" s="9"/>
      <c r="O11" s="9"/>
      <c r="P11" s="9"/>
      <c r="Q11" s="9"/>
      <c r="R11" s="9"/>
      <c r="S11" s="4"/>
      <c r="T11" s="4"/>
      <c r="U11" s="4"/>
      <c r="V11" s="4"/>
      <c r="W11" s="4"/>
      <c r="X11" s="4"/>
      <c r="Y11" s="4"/>
      <c r="Z11" s="4"/>
    </row>
    <row r="12" spans="1:26" ht="14.5" x14ac:dyDescent="0.35">
      <c r="A12" s="16"/>
      <c r="B12" s="136" t="s">
        <v>38</v>
      </c>
      <c r="C12" s="15" t="s">
        <v>39</v>
      </c>
      <c r="D12" s="12">
        <v>0</v>
      </c>
      <c r="E12" s="12">
        <v>0</v>
      </c>
      <c r="F12" s="13">
        <f t="shared" ref="F12:I12" si="2">E12*1.03</f>
        <v>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32"/>
      <c r="K12" s="23" t="s">
        <v>40</v>
      </c>
      <c r="L12" s="14"/>
      <c r="M12" s="9"/>
      <c r="N12" s="9"/>
      <c r="O12" s="9"/>
      <c r="P12" s="9"/>
      <c r="Q12" s="9"/>
      <c r="R12" s="9"/>
      <c r="S12" s="4"/>
      <c r="T12" s="4"/>
      <c r="U12" s="4"/>
      <c r="V12" s="4"/>
      <c r="W12" s="4"/>
      <c r="X12" s="4"/>
      <c r="Y12" s="4"/>
      <c r="Z12" s="4"/>
    </row>
    <row r="13" spans="1:26" ht="14.5" x14ac:dyDescent="0.35">
      <c r="A13" s="16"/>
      <c r="B13" s="137"/>
      <c r="C13" s="15" t="s">
        <v>41</v>
      </c>
      <c r="D13" s="12">
        <v>0</v>
      </c>
      <c r="E13" s="12">
        <v>0</v>
      </c>
      <c r="F13" s="13">
        <f t="shared" ref="F13:I13" si="3">E13*1.03</f>
        <v>0</v>
      </c>
      <c r="G13" s="13">
        <f t="shared" si="3"/>
        <v>0</v>
      </c>
      <c r="H13" s="13">
        <f t="shared" si="3"/>
        <v>0</v>
      </c>
      <c r="I13" s="13">
        <f t="shared" si="3"/>
        <v>0</v>
      </c>
      <c r="J13" s="32"/>
      <c r="K13" s="23" t="s">
        <v>42</v>
      </c>
      <c r="L13" s="14"/>
      <c r="M13" s="9"/>
      <c r="N13" s="9"/>
      <c r="O13" s="9"/>
      <c r="P13" s="9"/>
      <c r="Q13" s="9"/>
      <c r="R13" s="9"/>
      <c r="S13" s="4"/>
      <c r="T13" s="4"/>
      <c r="U13" s="4"/>
      <c r="V13" s="4"/>
      <c r="W13" s="4"/>
      <c r="X13" s="4"/>
      <c r="Y13" s="4"/>
      <c r="Z13" s="4"/>
    </row>
    <row r="14" spans="1:26" ht="14.5" x14ac:dyDescent="0.35">
      <c r="A14" s="16"/>
      <c r="B14" s="137"/>
      <c r="C14" s="15" t="s">
        <v>43</v>
      </c>
      <c r="D14" s="12">
        <v>0</v>
      </c>
      <c r="E14" s="12">
        <v>0</v>
      </c>
      <c r="F14" s="13">
        <f t="shared" ref="F14:I14" si="4">E14*1.03</f>
        <v>0</v>
      </c>
      <c r="G14" s="13">
        <f t="shared" si="4"/>
        <v>0</v>
      </c>
      <c r="H14" s="13">
        <f t="shared" si="4"/>
        <v>0</v>
      </c>
      <c r="I14" s="13">
        <f t="shared" si="4"/>
        <v>0</v>
      </c>
      <c r="J14" s="32"/>
      <c r="K14" s="23" t="s">
        <v>44</v>
      </c>
      <c r="L14" s="14"/>
      <c r="M14" s="9"/>
      <c r="N14" s="9"/>
      <c r="O14" s="9"/>
      <c r="P14" s="9"/>
      <c r="Q14" s="9"/>
      <c r="R14" s="9"/>
      <c r="S14" s="4"/>
      <c r="T14" s="4"/>
      <c r="U14" s="4"/>
      <c r="V14" s="4"/>
      <c r="W14" s="4"/>
      <c r="X14" s="4"/>
      <c r="Y14" s="4"/>
      <c r="Z14" s="4"/>
    </row>
    <row r="15" spans="1:26" ht="14.5" x14ac:dyDescent="0.35">
      <c r="A15" s="16"/>
      <c r="B15" s="137"/>
      <c r="C15" s="15" t="s">
        <v>45</v>
      </c>
      <c r="D15" s="12">
        <v>0</v>
      </c>
      <c r="E15" s="12">
        <v>0</v>
      </c>
      <c r="F15" s="13">
        <f t="shared" ref="F15:I15" si="5">E15*1.03</f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32"/>
      <c r="K15" s="23" t="s">
        <v>46</v>
      </c>
      <c r="L15" s="14"/>
      <c r="M15" s="9"/>
      <c r="N15" s="9"/>
      <c r="O15" s="9"/>
      <c r="P15" s="9"/>
      <c r="Q15" s="9"/>
      <c r="R15" s="9"/>
      <c r="S15" s="4"/>
      <c r="T15" s="4"/>
      <c r="U15" s="4"/>
      <c r="V15" s="4"/>
      <c r="W15" s="4"/>
      <c r="X15" s="4"/>
      <c r="Y15" s="4"/>
      <c r="Z15" s="4"/>
    </row>
    <row r="16" spans="1:26" ht="14.5" x14ac:dyDescent="0.35">
      <c r="A16" s="16"/>
      <c r="B16" s="137"/>
      <c r="C16" s="15" t="s">
        <v>47</v>
      </c>
      <c r="D16" s="12">
        <v>0</v>
      </c>
      <c r="E16" s="12">
        <v>0</v>
      </c>
      <c r="F16" s="13">
        <f t="shared" ref="F16:I16" si="6">E16*1.03</f>
        <v>0</v>
      </c>
      <c r="G16" s="13">
        <f t="shared" si="6"/>
        <v>0</v>
      </c>
      <c r="H16" s="13">
        <f t="shared" si="6"/>
        <v>0</v>
      </c>
      <c r="I16" s="13">
        <f t="shared" si="6"/>
        <v>0</v>
      </c>
      <c r="J16" s="32"/>
      <c r="K16" s="23" t="s">
        <v>48</v>
      </c>
      <c r="L16" s="14"/>
      <c r="M16" s="9"/>
      <c r="N16" s="9"/>
      <c r="O16" s="9"/>
      <c r="P16" s="9"/>
      <c r="Q16" s="9"/>
      <c r="R16" s="9"/>
      <c r="S16" s="4"/>
      <c r="T16" s="4"/>
      <c r="U16" s="4"/>
      <c r="V16" s="4"/>
      <c r="W16" s="4"/>
      <c r="X16" s="4"/>
      <c r="Y16" s="4"/>
      <c r="Z16" s="4"/>
    </row>
    <row r="17" spans="1:26" ht="14.5" x14ac:dyDescent="0.35">
      <c r="A17" s="16"/>
      <c r="B17" s="135"/>
      <c r="C17" s="15" t="s">
        <v>49</v>
      </c>
      <c r="D17" s="12">
        <v>0</v>
      </c>
      <c r="E17" s="12">
        <v>0</v>
      </c>
      <c r="F17" s="13">
        <f t="shared" ref="F17:I17" si="7">E17*1.03</f>
        <v>0</v>
      </c>
      <c r="G17" s="13">
        <f t="shared" si="7"/>
        <v>0</v>
      </c>
      <c r="H17" s="13">
        <f t="shared" si="7"/>
        <v>0</v>
      </c>
      <c r="I17" s="13">
        <f t="shared" si="7"/>
        <v>0</v>
      </c>
      <c r="J17" s="32"/>
      <c r="K17" s="23" t="s">
        <v>50</v>
      </c>
      <c r="L17" s="14"/>
      <c r="M17" s="9"/>
      <c r="N17" s="9"/>
      <c r="O17" s="9"/>
      <c r="P17" s="9"/>
      <c r="Q17" s="9"/>
      <c r="R17" s="9"/>
      <c r="S17" s="4"/>
      <c r="T17" s="4"/>
      <c r="U17" s="4"/>
      <c r="V17" s="4"/>
      <c r="W17" s="4"/>
      <c r="X17" s="4"/>
      <c r="Y17" s="4"/>
      <c r="Z17" s="4"/>
    </row>
    <row r="18" spans="1:26" ht="14.5" x14ac:dyDescent="0.35">
      <c r="A18" s="16"/>
      <c r="B18" s="136" t="s">
        <v>51</v>
      </c>
      <c r="C18" s="15" t="s">
        <v>52</v>
      </c>
      <c r="D18" s="12">
        <v>0</v>
      </c>
      <c r="E18" s="12">
        <v>0</v>
      </c>
      <c r="F18" s="13">
        <f t="shared" ref="F18:I18" si="8">E18*1.03</f>
        <v>0</v>
      </c>
      <c r="G18" s="13">
        <f t="shared" si="8"/>
        <v>0</v>
      </c>
      <c r="H18" s="13">
        <f t="shared" si="8"/>
        <v>0</v>
      </c>
      <c r="I18" s="13">
        <f t="shared" si="8"/>
        <v>0</v>
      </c>
      <c r="J18" s="32"/>
      <c r="K18" s="23" t="s">
        <v>53</v>
      </c>
      <c r="L18" s="14"/>
      <c r="M18" s="9"/>
      <c r="N18" s="9"/>
      <c r="O18" s="9"/>
      <c r="P18" s="9"/>
      <c r="Q18" s="9"/>
      <c r="R18" s="9"/>
      <c r="S18" s="4"/>
      <c r="T18" s="4"/>
      <c r="U18" s="4"/>
      <c r="V18" s="4"/>
      <c r="W18" s="4"/>
      <c r="X18" s="4"/>
      <c r="Y18" s="4"/>
      <c r="Z18" s="4"/>
    </row>
    <row r="19" spans="1:26" ht="14.5" x14ac:dyDescent="0.35">
      <c r="A19" s="16"/>
      <c r="B19" s="137"/>
      <c r="C19" s="15" t="s">
        <v>54</v>
      </c>
      <c r="D19" s="12">
        <v>0</v>
      </c>
      <c r="E19" s="12">
        <v>0</v>
      </c>
      <c r="F19" s="13">
        <f t="shared" ref="F19:I19" si="9">E19*1.03</f>
        <v>0</v>
      </c>
      <c r="G19" s="13">
        <f t="shared" si="9"/>
        <v>0</v>
      </c>
      <c r="H19" s="13">
        <f t="shared" si="9"/>
        <v>0</v>
      </c>
      <c r="I19" s="13">
        <f t="shared" si="9"/>
        <v>0</v>
      </c>
      <c r="J19" s="32"/>
      <c r="K19" s="23" t="s">
        <v>55</v>
      </c>
      <c r="L19" s="14"/>
      <c r="M19" s="9"/>
      <c r="N19" s="9"/>
      <c r="O19" s="9"/>
      <c r="P19" s="9"/>
      <c r="Q19" s="9"/>
      <c r="R19" s="9"/>
      <c r="S19" s="4"/>
      <c r="T19" s="4"/>
      <c r="U19" s="4"/>
      <c r="V19" s="4"/>
      <c r="W19" s="4"/>
      <c r="X19" s="4"/>
      <c r="Y19" s="4"/>
      <c r="Z19" s="4"/>
    </row>
    <row r="20" spans="1:26" ht="14.5" x14ac:dyDescent="0.35">
      <c r="A20" s="16"/>
      <c r="B20" s="137"/>
      <c r="C20" s="15" t="s">
        <v>56</v>
      </c>
      <c r="D20" s="12">
        <v>0</v>
      </c>
      <c r="E20" s="12">
        <v>0</v>
      </c>
      <c r="F20" s="13">
        <f t="shared" ref="F20:I20" si="10">E20*1.03</f>
        <v>0</v>
      </c>
      <c r="G20" s="13">
        <f t="shared" si="10"/>
        <v>0</v>
      </c>
      <c r="H20" s="13">
        <f t="shared" si="10"/>
        <v>0</v>
      </c>
      <c r="I20" s="13">
        <f t="shared" si="10"/>
        <v>0</v>
      </c>
      <c r="J20" s="32"/>
      <c r="K20" s="23" t="s">
        <v>57</v>
      </c>
      <c r="L20" s="14"/>
      <c r="M20" s="9"/>
      <c r="N20" s="9"/>
      <c r="O20" s="9"/>
      <c r="P20" s="9"/>
      <c r="Q20" s="9"/>
      <c r="R20" s="9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35">
      <c r="A21" s="16"/>
      <c r="B21" s="137"/>
      <c r="C21" s="15" t="s">
        <v>58</v>
      </c>
      <c r="D21" s="12">
        <v>0</v>
      </c>
      <c r="E21" s="12">
        <v>0</v>
      </c>
      <c r="F21" s="13">
        <f t="shared" ref="F21:I21" si="11">E21*1.03</f>
        <v>0</v>
      </c>
      <c r="G21" s="13">
        <f t="shared" si="11"/>
        <v>0</v>
      </c>
      <c r="H21" s="13">
        <f t="shared" si="11"/>
        <v>0</v>
      </c>
      <c r="I21" s="13">
        <f t="shared" si="11"/>
        <v>0</v>
      </c>
      <c r="J21" s="32"/>
      <c r="K21" s="23" t="s">
        <v>59</v>
      </c>
      <c r="L21" s="14"/>
      <c r="M21" s="9"/>
      <c r="N21" s="9"/>
      <c r="O21" s="9"/>
      <c r="P21" s="9"/>
      <c r="Q21" s="9"/>
      <c r="R21" s="9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35">
      <c r="A22" s="16"/>
      <c r="B22" s="144"/>
      <c r="C22" s="33" t="s">
        <v>60</v>
      </c>
      <c r="D22" s="34">
        <v>0</v>
      </c>
      <c r="E22" s="34">
        <v>0</v>
      </c>
      <c r="F22" s="13">
        <f t="shared" ref="F22:I22" si="12">E22*1.03</f>
        <v>0</v>
      </c>
      <c r="G22" s="13">
        <f t="shared" si="12"/>
        <v>0</v>
      </c>
      <c r="H22" s="13">
        <f t="shared" si="12"/>
        <v>0</v>
      </c>
      <c r="I22" s="13">
        <f t="shared" si="12"/>
        <v>0</v>
      </c>
      <c r="J22" s="35"/>
      <c r="K22" s="23" t="s">
        <v>61</v>
      </c>
      <c r="L22" s="14"/>
      <c r="M22" s="9"/>
      <c r="N22" s="9"/>
      <c r="O22" s="9"/>
      <c r="P22" s="9"/>
      <c r="Q22" s="9"/>
      <c r="R22" s="9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35">
      <c r="A23" s="1"/>
      <c r="B23" s="7"/>
      <c r="C23" s="36" t="s">
        <v>62</v>
      </c>
      <c r="D23" s="37">
        <f t="shared" ref="D23:I23" si="13">SUM(D10:D22)</f>
        <v>0</v>
      </c>
      <c r="E23" s="37" t="e">
        <f t="shared" si="13"/>
        <v>#REF!</v>
      </c>
      <c r="F23" s="37" t="e">
        <f t="shared" si="13"/>
        <v>#REF!</v>
      </c>
      <c r="G23" s="37" t="e">
        <f t="shared" si="13"/>
        <v>#REF!</v>
      </c>
      <c r="H23" s="37" t="e">
        <f t="shared" si="13"/>
        <v>#REF!</v>
      </c>
      <c r="I23" s="38" t="e">
        <f t="shared" si="13"/>
        <v>#REF!</v>
      </c>
      <c r="J23" s="17"/>
      <c r="K23" s="9"/>
      <c r="L23" s="9"/>
      <c r="M23" s="9"/>
      <c r="N23" s="9"/>
      <c r="O23" s="9"/>
      <c r="P23" s="9"/>
      <c r="Q23" s="9"/>
      <c r="R23" s="9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35">
      <c r="A24" s="1"/>
      <c r="B24" s="1"/>
      <c r="C24" s="3"/>
      <c r="D24" s="1"/>
      <c r="E24" s="18"/>
      <c r="F24" s="18"/>
      <c r="G24" s="18"/>
      <c r="H24" s="18"/>
      <c r="I24" s="18"/>
      <c r="J24" s="19"/>
      <c r="K24" s="9"/>
      <c r="L24" s="9"/>
      <c r="M24" s="9"/>
      <c r="N24" s="9"/>
      <c r="O24" s="9"/>
      <c r="P24" s="9"/>
      <c r="Q24" s="9"/>
      <c r="R24" s="9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5">
      <c r="A25" s="113"/>
      <c r="B25" s="1"/>
      <c r="C25" s="3"/>
      <c r="D25" s="1"/>
      <c r="E25" s="18"/>
      <c r="F25" s="18"/>
      <c r="G25" s="18"/>
      <c r="H25" s="18"/>
      <c r="I25" s="18"/>
      <c r="J25" s="19"/>
      <c r="K25" s="9"/>
      <c r="L25" s="9"/>
      <c r="M25" s="9"/>
      <c r="N25" s="9"/>
      <c r="O25" s="9"/>
      <c r="P25" s="9"/>
      <c r="Q25" s="9"/>
      <c r="R25" s="9"/>
      <c r="S25" s="4"/>
      <c r="T25" s="4"/>
      <c r="U25" s="4"/>
      <c r="V25" s="4"/>
      <c r="W25" s="4"/>
      <c r="X25" s="4"/>
      <c r="Y25" s="4"/>
      <c r="Z25" s="4"/>
    </row>
    <row r="26" spans="1:26" ht="28.5" customHeight="1" x14ac:dyDescent="0.9">
      <c r="A26" s="113"/>
      <c r="B26" s="132" t="s">
        <v>63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9"/>
      <c r="O26" s="9"/>
      <c r="P26" s="9"/>
      <c r="Q26" s="9"/>
      <c r="R26" s="9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35">
      <c r="A27" s="113"/>
      <c r="B27" s="133"/>
      <c r="C27" s="123"/>
      <c r="D27" s="123"/>
      <c r="E27" s="123"/>
      <c r="F27" s="123"/>
      <c r="G27" s="123"/>
      <c r="H27" s="123"/>
      <c r="I27" s="123"/>
      <c r="J27" s="123"/>
      <c r="K27" s="9"/>
      <c r="L27" s="9"/>
      <c r="M27" s="9"/>
      <c r="N27" s="9"/>
      <c r="O27" s="9"/>
      <c r="P27" s="9"/>
      <c r="Q27" s="9"/>
      <c r="R27" s="9"/>
      <c r="S27" s="4"/>
      <c r="T27" s="4"/>
      <c r="U27" s="4"/>
      <c r="V27" s="4"/>
      <c r="W27" s="4"/>
      <c r="X27" s="4"/>
      <c r="Y27" s="4"/>
      <c r="Z27" s="4"/>
    </row>
    <row r="28" spans="1:26" ht="18.75" customHeight="1" x14ac:dyDescent="0.35">
      <c r="A28" s="10"/>
      <c r="B28" s="77" t="s">
        <v>24</v>
      </c>
      <c r="C28" s="74" t="s">
        <v>64</v>
      </c>
      <c r="D28" s="28" t="s">
        <v>26</v>
      </c>
      <c r="E28" s="28" t="s">
        <v>27</v>
      </c>
      <c r="F28" s="28" t="s">
        <v>28</v>
      </c>
      <c r="G28" s="28" t="s">
        <v>29</v>
      </c>
      <c r="H28" s="28" t="s">
        <v>30</v>
      </c>
      <c r="I28" s="28" t="s">
        <v>31</v>
      </c>
      <c r="J28" s="8" t="s">
        <v>65</v>
      </c>
      <c r="K28" s="9"/>
      <c r="L28" s="9"/>
      <c r="M28" s="9"/>
      <c r="N28" s="9"/>
      <c r="O28" s="9"/>
      <c r="P28" s="9"/>
      <c r="Q28" s="9"/>
      <c r="R28" s="9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35">
      <c r="A29" s="16"/>
      <c r="B29" s="134" t="s">
        <v>33</v>
      </c>
      <c r="C29" s="39" t="s">
        <v>66</v>
      </c>
      <c r="D29" s="30">
        <v>0</v>
      </c>
      <c r="E29" s="13" t="e">
        <f>#REF!</f>
        <v>#REF!</v>
      </c>
      <c r="F29" s="22" t="e">
        <f t="shared" ref="F29:I29" si="14">E29*1.03</f>
        <v>#REF!</v>
      </c>
      <c r="G29" s="22" t="e">
        <f t="shared" si="14"/>
        <v>#REF!</v>
      </c>
      <c r="H29" s="22" t="e">
        <f t="shared" si="14"/>
        <v>#REF!</v>
      </c>
      <c r="I29" s="22" t="e">
        <f t="shared" si="14"/>
        <v>#REF!</v>
      </c>
      <c r="J29" s="31"/>
      <c r="K29" s="23" t="s">
        <v>67</v>
      </c>
      <c r="L29" s="14"/>
      <c r="M29" s="9"/>
      <c r="N29" s="9"/>
      <c r="O29" s="9"/>
      <c r="P29" s="9"/>
      <c r="Q29" s="9"/>
      <c r="R29" s="9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35">
      <c r="A30" s="16"/>
      <c r="B30" s="137"/>
      <c r="C30" s="40" t="s">
        <v>68</v>
      </c>
      <c r="D30" s="41">
        <v>0</v>
      </c>
      <c r="E30" s="12">
        <v>0</v>
      </c>
      <c r="F30" s="22">
        <f t="shared" ref="F30:I30" si="15">E30*1.03</f>
        <v>0</v>
      </c>
      <c r="G30" s="22">
        <f t="shared" si="15"/>
        <v>0</v>
      </c>
      <c r="H30" s="22">
        <f t="shared" si="15"/>
        <v>0</v>
      </c>
      <c r="I30" s="22">
        <f t="shared" si="15"/>
        <v>0</v>
      </c>
      <c r="J30" s="32"/>
      <c r="K30" s="23" t="s">
        <v>69</v>
      </c>
      <c r="L30" s="14"/>
      <c r="M30" s="9"/>
      <c r="N30" s="9"/>
      <c r="O30" s="9"/>
      <c r="P30" s="9"/>
      <c r="Q30" s="9"/>
      <c r="R30" s="9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35">
      <c r="A31" s="16"/>
      <c r="B31" s="135"/>
      <c r="C31" s="75" t="s">
        <v>70</v>
      </c>
      <c r="D31" s="12">
        <v>0</v>
      </c>
      <c r="E31" s="12">
        <v>0</v>
      </c>
      <c r="F31" s="22">
        <f t="shared" ref="F31:I31" si="16">E31*1.03</f>
        <v>0</v>
      </c>
      <c r="G31" s="22">
        <f t="shared" si="16"/>
        <v>0</v>
      </c>
      <c r="H31" s="22">
        <f t="shared" si="16"/>
        <v>0</v>
      </c>
      <c r="I31" s="22">
        <f t="shared" si="16"/>
        <v>0</v>
      </c>
      <c r="J31" s="32"/>
      <c r="K31" s="23" t="s">
        <v>71</v>
      </c>
      <c r="L31" s="14"/>
      <c r="M31" s="4"/>
      <c r="N31" s="9"/>
      <c r="O31" s="9"/>
      <c r="P31" s="9"/>
      <c r="Q31" s="9"/>
      <c r="R31" s="9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35">
      <c r="A32" s="16"/>
      <c r="B32" s="136" t="s">
        <v>38</v>
      </c>
      <c r="C32" s="15" t="s">
        <v>72</v>
      </c>
      <c r="D32" s="22" t="e">
        <f>#REF!+#REF!</f>
        <v>#REF!</v>
      </c>
      <c r="E32" s="22" t="e">
        <f>#REF!+#REF!</f>
        <v>#REF!</v>
      </c>
      <c r="F32" s="22" t="e">
        <f t="shared" ref="F32:I32" si="17">E32*1.03</f>
        <v>#REF!</v>
      </c>
      <c r="G32" s="22" t="e">
        <f t="shared" si="17"/>
        <v>#REF!</v>
      </c>
      <c r="H32" s="22" t="e">
        <f t="shared" si="17"/>
        <v>#REF!</v>
      </c>
      <c r="I32" s="22" t="e">
        <f t="shared" si="17"/>
        <v>#REF!</v>
      </c>
      <c r="J32" s="32"/>
      <c r="K32" s="23" t="s">
        <v>73</v>
      </c>
      <c r="L32" s="14"/>
      <c r="M32" s="9"/>
      <c r="N32" s="9"/>
      <c r="O32" s="9"/>
      <c r="P32" s="9"/>
      <c r="Q32" s="9"/>
      <c r="R32" s="9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35">
      <c r="A33" s="16"/>
      <c r="B33" s="137"/>
      <c r="C33" s="15" t="s">
        <v>74</v>
      </c>
      <c r="D33" s="12">
        <v>0</v>
      </c>
      <c r="E33" s="12">
        <v>0</v>
      </c>
      <c r="F33" s="22">
        <f t="shared" ref="F33:I33" si="18">E33*1.03</f>
        <v>0</v>
      </c>
      <c r="G33" s="22">
        <f t="shared" si="18"/>
        <v>0</v>
      </c>
      <c r="H33" s="22">
        <f t="shared" si="18"/>
        <v>0</v>
      </c>
      <c r="I33" s="22">
        <f t="shared" si="18"/>
        <v>0</v>
      </c>
      <c r="J33" s="32"/>
      <c r="K33" s="23" t="s">
        <v>75</v>
      </c>
      <c r="L33" s="14"/>
      <c r="M33" s="9"/>
      <c r="N33" s="9"/>
      <c r="O33" s="9"/>
      <c r="P33" s="9"/>
      <c r="Q33" s="9"/>
      <c r="R33" s="9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35">
      <c r="A34" s="16"/>
      <c r="B34" s="137"/>
      <c r="C34" s="15" t="s">
        <v>76</v>
      </c>
      <c r="D34" s="12">
        <v>0</v>
      </c>
      <c r="E34" s="12">
        <v>0</v>
      </c>
      <c r="F34" s="22">
        <f t="shared" ref="F34:I34" si="19">E34*1.03</f>
        <v>0</v>
      </c>
      <c r="G34" s="22">
        <f t="shared" si="19"/>
        <v>0</v>
      </c>
      <c r="H34" s="22">
        <f t="shared" si="19"/>
        <v>0</v>
      </c>
      <c r="I34" s="22">
        <f t="shared" si="19"/>
        <v>0</v>
      </c>
      <c r="J34" s="32"/>
      <c r="K34" s="23" t="s">
        <v>77</v>
      </c>
      <c r="L34" s="14"/>
      <c r="M34" s="9"/>
      <c r="N34" s="9"/>
      <c r="O34" s="9"/>
      <c r="P34" s="9"/>
      <c r="Q34" s="9"/>
      <c r="R34" s="9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35">
      <c r="A35" s="16"/>
      <c r="B35" s="137"/>
      <c r="C35" s="15" t="s">
        <v>78</v>
      </c>
      <c r="D35" s="12">
        <v>0</v>
      </c>
      <c r="E35" s="12">
        <v>0</v>
      </c>
      <c r="F35" s="22">
        <f t="shared" ref="F35:I35" si="20">E35*1.03</f>
        <v>0</v>
      </c>
      <c r="G35" s="22">
        <f t="shared" si="20"/>
        <v>0</v>
      </c>
      <c r="H35" s="22">
        <f t="shared" si="20"/>
        <v>0</v>
      </c>
      <c r="I35" s="22">
        <f t="shared" si="20"/>
        <v>0</v>
      </c>
      <c r="J35" s="32"/>
      <c r="K35" s="23" t="s">
        <v>79</v>
      </c>
      <c r="L35" s="14"/>
      <c r="M35" s="9"/>
      <c r="N35" s="9"/>
      <c r="O35" s="9"/>
      <c r="P35" s="9"/>
      <c r="Q35" s="9"/>
      <c r="R35" s="9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35">
      <c r="A36" s="16"/>
      <c r="B36" s="137"/>
      <c r="C36" s="15" t="s">
        <v>80</v>
      </c>
      <c r="D36" s="12">
        <v>0</v>
      </c>
      <c r="E36" s="12">
        <v>0</v>
      </c>
      <c r="F36" s="22">
        <f t="shared" ref="F36:I36" si="21">E36*1.03</f>
        <v>0</v>
      </c>
      <c r="G36" s="22">
        <f t="shared" si="21"/>
        <v>0</v>
      </c>
      <c r="H36" s="22">
        <f t="shared" si="21"/>
        <v>0</v>
      </c>
      <c r="I36" s="22">
        <f t="shared" si="21"/>
        <v>0</v>
      </c>
      <c r="J36" s="32"/>
      <c r="K36" s="23" t="s">
        <v>81</v>
      </c>
      <c r="L36" s="14"/>
      <c r="M36" s="9"/>
      <c r="N36" s="9"/>
      <c r="O36" s="9"/>
      <c r="P36" s="9"/>
      <c r="Q36" s="9"/>
      <c r="R36" s="9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35">
      <c r="A37" s="16"/>
      <c r="B37" s="137"/>
      <c r="C37" s="15" t="s">
        <v>82</v>
      </c>
      <c r="D37" s="12">
        <v>0</v>
      </c>
      <c r="E37" s="12">
        <v>0</v>
      </c>
      <c r="F37" s="22">
        <f t="shared" ref="F37:I37" si="22">E37*1.03</f>
        <v>0</v>
      </c>
      <c r="G37" s="22">
        <f t="shared" si="22"/>
        <v>0</v>
      </c>
      <c r="H37" s="22">
        <f t="shared" si="22"/>
        <v>0</v>
      </c>
      <c r="I37" s="22">
        <f t="shared" si="22"/>
        <v>0</v>
      </c>
      <c r="J37" s="32"/>
      <c r="K37" s="23" t="s">
        <v>83</v>
      </c>
      <c r="L37" s="14"/>
      <c r="M37" s="9"/>
      <c r="N37" s="9"/>
      <c r="O37" s="9"/>
      <c r="P37" s="9"/>
      <c r="Q37" s="9"/>
      <c r="R37" s="9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35">
      <c r="A38" s="16"/>
      <c r="B38" s="137"/>
      <c r="C38" s="15" t="s">
        <v>84</v>
      </c>
      <c r="D38" s="12">
        <v>0</v>
      </c>
      <c r="E38" s="12">
        <v>0</v>
      </c>
      <c r="F38" s="22">
        <f t="shared" ref="F38:I38" si="23">E38*1.03</f>
        <v>0</v>
      </c>
      <c r="G38" s="22">
        <f t="shared" si="23"/>
        <v>0</v>
      </c>
      <c r="H38" s="22">
        <f t="shared" si="23"/>
        <v>0</v>
      </c>
      <c r="I38" s="22">
        <f t="shared" si="23"/>
        <v>0</v>
      </c>
      <c r="J38" s="32"/>
      <c r="K38" s="23" t="s">
        <v>85</v>
      </c>
      <c r="L38" s="14"/>
      <c r="M38" s="9"/>
      <c r="N38" s="9"/>
      <c r="O38" s="9"/>
      <c r="P38" s="9"/>
      <c r="Q38" s="9"/>
      <c r="R38" s="9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35">
      <c r="A39" s="16"/>
      <c r="B39" s="137"/>
      <c r="C39" s="15" t="s">
        <v>86</v>
      </c>
      <c r="D39" s="12">
        <v>0</v>
      </c>
      <c r="E39" s="12">
        <v>0</v>
      </c>
      <c r="F39" s="22">
        <f t="shared" ref="F39:I39" si="24">E39*1.03</f>
        <v>0</v>
      </c>
      <c r="G39" s="22">
        <f t="shared" si="24"/>
        <v>0</v>
      </c>
      <c r="H39" s="22">
        <f t="shared" si="24"/>
        <v>0</v>
      </c>
      <c r="I39" s="22">
        <f t="shared" si="24"/>
        <v>0</v>
      </c>
      <c r="J39" s="32"/>
      <c r="K39" s="23" t="s">
        <v>87</v>
      </c>
      <c r="L39" s="14"/>
      <c r="M39" s="9"/>
      <c r="N39" s="9"/>
      <c r="O39" s="9"/>
      <c r="P39" s="9"/>
      <c r="Q39" s="9"/>
      <c r="R39" s="9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35">
      <c r="A40" s="16"/>
      <c r="B40" s="137"/>
      <c r="C40" s="15" t="s">
        <v>88</v>
      </c>
      <c r="D40" s="12">
        <v>0</v>
      </c>
      <c r="E40" s="12">
        <v>0</v>
      </c>
      <c r="F40" s="22">
        <f t="shared" ref="F40:I40" si="25">E40*1.03</f>
        <v>0</v>
      </c>
      <c r="G40" s="22">
        <f t="shared" si="25"/>
        <v>0</v>
      </c>
      <c r="H40" s="22">
        <f t="shared" si="25"/>
        <v>0</v>
      </c>
      <c r="I40" s="22">
        <f t="shared" si="25"/>
        <v>0</v>
      </c>
      <c r="J40" s="32"/>
      <c r="K40" s="23" t="s">
        <v>89</v>
      </c>
      <c r="L40" s="14"/>
      <c r="M40" s="9"/>
      <c r="N40" s="9"/>
      <c r="O40" s="9"/>
      <c r="P40" s="9"/>
      <c r="Q40" s="9"/>
      <c r="R40" s="9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35">
      <c r="A41" s="16"/>
      <c r="B41" s="137"/>
      <c r="C41" s="15" t="s">
        <v>90</v>
      </c>
      <c r="D41" s="12">
        <v>0</v>
      </c>
      <c r="E41" s="12">
        <v>0</v>
      </c>
      <c r="F41" s="22">
        <f t="shared" ref="F41:I41" si="26">E41*1.03</f>
        <v>0</v>
      </c>
      <c r="G41" s="22">
        <f t="shared" si="26"/>
        <v>0</v>
      </c>
      <c r="H41" s="22">
        <f t="shared" si="26"/>
        <v>0</v>
      </c>
      <c r="I41" s="22">
        <f t="shared" si="26"/>
        <v>0</v>
      </c>
      <c r="J41" s="32"/>
      <c r="K41" s="23" t="s">
        <v>91</v>
      </c>
      <c r="L41" s="14"/>
      <c r="M41" s="9"/>
      <c r="N41" s="9"/>
      <c r="O41" s="9"/>
      <c r="P41" s="9"/>
      <c r="Q41" s="9"/>
      <c r="R41" s="9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35">
      <c r="A42" s="16"/>
      <c r="B42" s="135"/>
      <c r="C42" s="15" t="s">
        <v>60</v>
      </c>
      <c r="D42" s="12">
        <v>0</v>
      </c>
      <c r="E42" s="12">
        <v>0</v>
      </c>
      <c r="F42" s="22">
        <f t="shared" ref="F42:I42" si="27">E42*1.03</f>
        <v>0</v>
      </c>
      <c r="G42" s="22">
        <f t="shared" si="27"/>
        <v>0</v>
      </c>
      <c r="H42" s="22">
        <f t="shared" si="27"/>
        <v>0</v>
      </c>
      <c r="I42" s="22">
        <f t="shared" si="27"/>
        <v>0</v>
      </c>
      <c r="J42" s="32"/>
      <c r="K42" s="23" t="s">
        <v>92</v>
      </c>
      <c r="L42" s="14"/>
      <c r="M42" s="9"/>
      <c r="N42" s="9"/>
      <c r="O42" s="9"/>
      <c r="P42" s="9"/>
      <c r="Q42" s="9"/>
      <c r="R42" s="9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35">
      <c r="A43" s="16"/>
      <c r="B43" s="136" t="s">
        <v>93</v>
      </c>
      <c r="C43" s="15" t="s">
        <v>94</v>
      </c>
      <c r="D43" s="12">
        <v>0</v>
      </c>
      <c r="E43" s="12">
        <v>0</v>
      </c>
      <c r="F43" s="22">
        <f t="shared" ref="F43:I43" si="28">E43*1.03</f>
        <v>0</v>
      </c>
      <c r="G43" s="22">
        <f t="shared" si="28"/>
        <v>0</v>
      </c>
      <c r="H43" s="22">
        <f t="shared" si="28"/>
        <v>0</v>
      </c>
      <c r="I43" s="22">
        <f t="shared" si="28"/>
        <v>0</v>
      </c>
      <c r="J43" s="32"/>
      <c r="K43" s="23" t="s">
        <v>95</v>
      </c>
      <c r="L43" s="14"/>
      <c r="M43" s="9"/>
      <c r="N43" s="9"/>
      <c r="O43" s="9"/>
      <c r="P43" s="9"/>
      <c r="Q43" s="9"/>
      <c r="R43" s="9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35">
      <c r="A44" s="16"/>
      <c r="B44" s="137"/>
      <c r="C44" s="15" t="s">
        <v>96</v>
      </c>
      <c r="D44" s="12">
        <v>0</v>
      </c>
      <c r="E44" s="12">
        <v>0</v>
      </c>
      <c r="F44" s="22">
        <f t="shared" ref="F44:I44" si="29">E44*1.03</f>
        <v>0</v>
      </c>
      <c r="G44" s="22">
        <f t="shared" si="29"/>
        <v>0</v>
      </c>
      <c r="H44" s="22">
        <f t="shared" si="29"/>
        <v>0</v>
      </c>
      <c r="I44" s="22">
        <f t="shared" si="29"/>
        <v>0</v>
      </c>
      <c r="J44" s="32"/>
      <c r="K44" s="23" t="s">
        <v>97</v>
      </c>
      <c r="L44" s="14"/>
      <c r="M44" s="9"/>
      <c r="N44" s="9"/>
      <c r="O44" s="9"/>
      <c r="P44" s="9"/>
      <c r="Q44" s="9"/>
      <c r="R44" s="9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35">
      <c r="A45" s="16"/>
      <c r="B45" s="144"/>
      <c r="C45" s="33" t="s">
        <v>60</v>
      </c>
      <c r="D45" s="34">
        <v>0</v>
      </c>
      <c r="E45" s="34">
        <v>0</v>
      </c>
      <c r="F45" s="22">
        <f t="shared" ref="F45:I45" si="30">E45*1.03</f>
        <v>0</v>
      </c>
      <c r="G45" s="22">
        <f t="shared" si="30"/>
        <v>0</v>
      </c>
      <c r="H45" s="22">
        <f t="shared" si="30"/>
        <v>0</v>
      </c>
      <c r="I45" s="22">
        <f t="shared" si="30"/>
        <v>0</v>
      </c>
      <c r="J45" s="35"/>
      <c r="K45" s="23" t="s">
        <v>98</v>
      </c>
      <c r="L45" s="14"/>
      <c r="M45" s="9"/>
      <c r="N45" s="9"/>
      <c r="O45" s="9"/>
      <c r="P45" s="9"/>
      <c r="Q45" s="9"/>
      <c r="R45" s="9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35">
      <c r="A46" s="16"/>
      <c r="B46" s="7"/>
      <c r="C46" s="36" t="s">
        <v>99</v>
      </c>
      <c r="D46" s="37" t="e">
        <f t="shared" ref="D46:I46" si="31">SUM(D29:D45)</f>
        <v>#REF!</v>
      </c>
      <c r="E46" s="37" t="e">
        <f t="shared" si="31"/>
        <v>#REF!</v>
      </c>
      <c r="F46" s="37" t="e">
        <f t="shared" si="31"/>
        <v>#REF!</v>
      </c>
      <c r="G46" s="37" t="e">
        <f t="shared" si="31"/>
        <v>#REF!</v>
      </c>
      <c r="H46" s="37" t="e">
        <f t="shared" si="31"/>
        <v>#REF!</v>
      </c>
      <c r="I46" s="38" t="e">
        <f t="shared" si="31"/>
        <v>#REF!</v>
      </c>
      <c r="J46" s="17"/>
      <c r="K46" s="9"/>
      <c r="L46" s="9"/>
      <c r="M46" s="9"/>
      <c r="N46" s="9"/>
      <c r="O46" s="9"/>
      <c r="P46" s="9"/>
      <c r="Q46" s="9"/>
      <c r="R46" s="9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35">
      <c r="A47" s="1"/>
      <c r="B47" s="1"/>
      <c r="C47" s="3"/>
      <c r="D47" s="1"/>
      <c r="E47" s="26"/>
      <c r="F47" s="26"/>
      <c r="G47" s="26"/>
      <c r="H47" s="26"/>
      <c r="I47" s="26"/>
      <c r="J47" s="19"/>
      <c r="K47" s="9"/>
      <c r="L47" s="9"/>
      <c r="M47" s="9"/>
      <c r="N47" s="9"/>
      <c r="O47" s="9"/>
      <c r="P47" s="9"/>
      <c r="Q47" s="9"/>
      <c r="R47" s="9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5">
      <c r="A48" s="113"/>
      <c r="B48" s="1"/>
      <c r="C48" s="3"/>
      <c r="D48" s="1"/>
      <c r="E48" s="18"/>
      <c r="F48" s="18"/>
      <c r="G48" s="18"/>
      <c r="H48" s="18"/>
      <c r="I48" s="18"/>
      <c r="J48" s="19"/>
      <c r="K48" s="9"/>
      <c r="L48" s="9"/>
      <c r="M48" s="9"/>
      <c r="N48" s="9"/>
      <c r="O48" s="9"/>
      <c r="P48" s="9"/>
      <c r="Q48" s="9"/>
      <c r="R48" s="9"/>
      <c r="S48" s="4"/>
      <c r="T48" s="4"/>
      <c r="U48" s="4"/>
      <c r="V48" s="4"/>
      <c r="W48" s="4"/>
      <c r="X48" s="4"/>
      <c r="Y48" s="4"/>
      <c r="Z48" s="4"/>
    </row>
    <row r="49" spans="1:26" ht="28.5" customHeight="1" x14ac:dyDescent="0.9">
      <c r="A49" s="113"/>
      <c r="B49" s="132" t="s">
        <v>100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9"/>
      <c r="O49" s="9"/>
      <c r="P49" s="9"/>
      <c r="Q49" s="9"/>
      <c r="R49" s="9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35">
      <c r="A50" s="113"/>
      <c r="B50" s="133"/>
      <c r="C50" s="123"/>
      <c r="D50" s="123"/>
      <c r="E50" s="123"/>
      <c r="F50" s="123"/>
      <c r="G50" s="123"/>
      <c r="H50" s="123"/>
      <c r="I50" s="123"/>
      <c r="J50" s="123"/>
      <c r="K50" s="9"/>
      <c r="L50" s="9"/>
      <c r="M50" s="9"/>
      <c r="N50" s="9"/>
      <c r="O50" s="9"/>
      <c r="P50" s="9"/>
      <c r="Q50" s="9"/>
      <c r="R50" s="9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35">
      <c r="A51" s="1"/>
      <c r="B51" s="145" t="s">
        <v>101</v>
      </c>
      <c r="C51" s="143"/>
      <c r="D51" s="5" t="s">
        <v>102</v>
      </c>
      <c r="E51" s="5" t="s">
        <v>27</v>
      </c>
      <c r="F51" s="5" t="s">
        <v>28</v>
      </c>
      <c r="G51" s="5" t="s">
        <v>29</v>
      </c>
      <c r="H51" s="5" t="s">
        <v>30</v>
      </c>
      <c r="I51" s="5" t="s">
        <v>31</v>
      </c>
      <c r="J51" s="19"/>
      <c r="K51" s="9"/>
      <c r="L51" s="9"/>
      <c r="M51" s="9"/>
      <c r="N51" s="9"/>
      <c r="O51" s="9"/>
      <c r="P51" s="9"/>
      <c r="Q51" s="9"/>
      <c r="R51" s="9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35">
      <c r="A52" s="1"/>
      <c r="B52" s="138" t="s">
        <v>103</v>
      </c>
      <c r="C52" s="139"/>
      <c r="D52" s="24">
        <f t="shared" ref="D52:I52" si="32">D23</f>
        <v>0</v>
      </c>
      <c r="E52" s="24" t="e">
        <f t="shared" si="32"/>
        <v>#REF!</v>
      </c>
      <c r="F52" s="24" t="e">
        <f t="shared" si="32"/>
        <v>#REF!</v>
      </c>
      <c r="G52" s="24" t="e">
        <f t="shared" si="32"/>
        <v>#REF!</v>
      </c>
      <c r="H52" s="24" t="e">
        <f t="shared" si="32"/>
        <v>#REF!</v>
      </c>
      <c r="I52" s="42" t="e">
        <f t="shared" si="32"/>
        <v>#REF!</v>
      </c>
      <c r="J52" s="19"/>
      <c r="K52" s="9"/>
      <c r="L52" s="9"/>
      <c r="M52" s="9"/>
      <c r="N52" s="9"/>
      <c r="O52" s="9"/>
      <c r="P52" s="9"/>
      <c r="Q52" s="9"/>
      <c r="R52" s="9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35">
      <c r="A53" s="1"/>
      <c r="B53" s="140" t="s">
        <v>104</v>
      </c>
      <c r="C53" s="141"/>
      <c r="D53" s="25" t="e">
        <f t="shared" ref="D53:I53" si="33">D46</f>
        <v>#REF!</v>
      </c>
      <c r="E53" s="25" t="e">
        <f t="shared" si="33"/>
        <v>#REF!</v>
      </c>
      <c r="F53" s="25" t="e">
        <f t="shared" si="33"/>
        <v>#REF!</v>
      </c>
      <c r="G53" s="25" t="e">
        <f t="shared" si="33"/>
        <v>#REF!</v>
      </c>
      <c r="H53" s="25" t="e">
        <f t="shared" si="33"/>
        <v>#REF!</v>
      </c>
      <c r="I53" s="25" t="e">
        <f t="shared" si="33"/>
        <v>#REF!</v>
      </c>
      <c r="J53" s="19"/>
      <c r="K53" s="9"/>
      <c r="L53" s="9"/>
      <c r="M53" s="9"/>
      <c r="N53" s="9"/>
      <c r="O53" s="9"/>
      <c r="P53" s="9"/>
      <c r="Q53" s="9"/>
      <c r="R53" s="9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35">
      <c r="A54" s="1"/>
      <c r="B54" s="142" t="s">
        <v>105</v>
      </c>
      <c r="C54" s="143"/>
      <c r="D54" s="11" t="e">
        <f t="shared" ref="D54:I54" si="34">D52-D53</f>
        <v>#REF!</v>
      </c>
      <c r="E54" s="11" t="e">
        <f t="shared" si="34"/>
        <v>#REF!</v>
      </c>
      <c r="F54" s="11" t="e">
        <f t="shared" si="34"/>
        <v>#REF!</v>
      </c>
      <c r="G54" s="11" t="e">
        <f t="shared" si="34"/>
        <v>#REF!</v>
      </c>
      <c r="H54" s="11" t="e">
        <f t="shared" si="34"/>
        <v>#REF!</v>
      </c>
      <c r="I54" s="43" t="e">
        <f t="shared" si="34"/>
        <v>#REF!</v>
      </c>
      <c r="J54" s="19"/>
      <c r="K54" s="9"/>
      <c r="L54" s="9"/>
      <c r="M54" s="9"/>
      <c r="N54" s="9"/>
      <c r="O54" s="9"/>
      <c r="P54" s="9"/>
      <c r="Q54" s="9"/>
      <c r="R54" s="9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4">
    <mergeCell ref="B53:C53"/>
    <mergeCell ref="B54:C54"/>
    <mergeCell ref="B18:B22"/>
    <mergeCell ref="B29:B31"/>
    <mergeCell ref="B32:B42"/>
    <mergeCell ref="B43:B45"/>
    <mergeCell ref="B49:M49"/>
    <mergeCell ref="B50:J50"/>
    <mergeCell ref="B51:C51"/>
    <mergeCell ref="B10:B11"/>
    <mergeCell ref="B12:B17"/>
    <mergeCell ref="B26:M26"/>
    <mergeCell ref="B27:J27"/>
    <mergeCell ref="B52:C52"/>
    <mergeCell ref="A4:Q4"/>
    <mergeCell ref="B5:R5"/>
    <mergeCell ref="B6:R6"/>
    <mergeCell ref="B7:M7"/>
    <mergeCell ref="B8:J8"/>
    <mergeCell ref="A1:Q1"/>
    <mergeCell ref="A2:Q2"/>
    <mergeCell ref="B3:D3"/>
    <mergeCell ref="L3:N3"/>
    <mergeCell ref="O3:P3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B1000"/>
  <sheetViews>
    <sheetView workbookViewId="0"/>
  </sheetViews>
  <sheetFormatPr defaultColWidth="12.453125" defaultRowHeight="15" customHeight="1" x14ac:dyDescent="0.25"/>
  <cols>
    <col min="1" max="1" width="81.7265625" customWidth="1"/>
    <col min="2" max="6" width="12.453125" customWidth="1"/>
  </cols>
  <sheetData>
    <row r="1" spans="1:2" ht="15" customHeight="1" x14ac:dyDescent="0.3">
      <c r="A1" s="44" t="s">
        <v>106</v>
      </c>
      <c r="B1" s="2" t="s">
        <v>107</v>
      </c>
    </row>
    <row r="2" spans="1:2" ht="15" customHeight="1" x14ac:dyDescent="0.3">
      <c r="A2" s="44" t="s">
        <v>108</v>
      </c>
      <c r="B2" s="2" t="s">
        <v>109</v>
      </c>
    </row>
    <row r="3" spans="1:2" ht="15" customHeight="1" x14ac:dyDescent="0.3">
      <c r="A3" s="44" t="s">
        <v>110</v>
      </c>
      <c r="B3" s="2" t="s">
        <v>111</v>
      </c>
    </row>
    <row r="4" spans="1:2" ht="15" customHeight="1" x14ac:dyDescent="0.3">
      <c r="A4" s="44" t="s">
        <v>112</v>
      </c>
      <c r="B4" s="44" t="s">
        <v>113</v>
      </c>
    </row>
    <row r="5" spans="1:2" ht="15" customHeight="1" x14ac:dyDescent="0.3">
      <c r="A5" s="44" t="s">
        <v>114</v>
      </c>
    </row>
    <row r="6" spans="1:2" ht="15" customHeight="1" x14ac:dyDescent="0.3">
      <c r="A6" s="44" t="s">
        <v>115</v>
      </c>
    </row>
    <row r="7" spans="1:2" ht="15" customHeight="1" x14ac:dyDescent="0.3">
      <c r="A7" s="44" t="s">
        <v>116</v>
      </c>
    </row>
    <row r="8" spans="1:2" ht="15" customHeight="1" x14ac:dyDescent="0.3">
      <c r="A8" s="44" t="s">
        <v>117</v>
      </c>
      <c r="B8" s="44" t="s">
        <v>118</v>
      </c>
    </row>
    <row r="9" spans="1:2" ht="15" customHeight="1" x14ac:dyDescent="0.3">
      <c r="A9" s="44" t="s">
        <v>119</v>
      </c>
      <c r="B9" s="44" t="s">
        <v>120</v>
      </c>
    </row>
    <row r="10" spans="1:2" ht="15" customHeight="1" x14ac:dyDescent="0.3">
      <c r="A10" s="44" t="s">
        <v>121</v>
      </c>
      <c r="B10" s="44" t="s">
        <v>122</v>
      </c>
    </row>
    <row r="11" spans="1:2" ht="15" customHeight="1" x14ac:dyDescent="0.3">
      <c r="A11" s="44" t="s">
        <v>123</v>
      </c>
      <c r="B11" s="2" t="s">
        <v>124</v>
      </c>
    </row>
    <row r="12" spans="1:2" ht="15" customHeight="1" x14ac:dyDescent="0.3">
      <c r="A12" s="44" t="s">
        <v>125</v>
      </c>
      <c r="B12" s="2" t="s">
        <v>126</v>
      </c>
    </row>
    <row r="13" spans="1:2" ht="15" customHeight="1" x14ac:dyDescent="0.3">
      <c r="A13" s="44" t="s">
        <v>127</v>
      </c>
      <c r="B13" s="45" t="s">
        <v>128</v>
      </c>
    </row>
    <row r="14" spans="1:2" ht="15" customHeight="1" x14ac:dyDescent="0.3">
      <c r="A14" s="44" t="s">
        <v>129</v>
      </c>
    </row>
    <row r="15" spans="1:2" ht="14.5" x14ac:dyDescent="0.35">
      <c r="A15" s="44" t="s">
        <v>130</v>
      </c>
      <c r="B15" s="46" t="s">
        <v>131</v>
      </c>
    </row>
    <row r="16" spans="1:2" ht="15" customHeight="1" x14ac:dyDescent="0.3">
      <c r="A16" s="44" t="s">
        <v>132</v>
      </c>
      <c r="B16" s="44" t="s">
        <v>133</v>
      </c>
    </row>
    <row r="17" spans="1:2" ht="14.5" x14ac:dyDescent="0.35">
      <c r="A17" s="44" t="s">
        <v>134</v>
      </c>
      <c r="B17" s="46" t="s">
        <v>135</v>
      </c>
    </row>
    <row r="18" spans="1:2" ht="15" customHeight="1" x14ac:dyDescent="0.3">
      <c r="A18" s="44" t="s">
        <v>136</v>
      </c>
      <c r="B18" s="44" t="s">
        <v>137</v>
      </c>
    </row>
    <row r="19" spans="1:2" ht="15" customHeight="1" x14ac:dyDescent="0.3">
      <c r="A19" s="44" t="s">
        <v>138</v>
      </c>
      <c r="B19" s="44" t="s">
        <v>139</v>
      </c>
    </row>
    <row r="20" spans="1:2" ht="15" customHeight="1" x14ac:dyDescent="0.3">
      <c r="A20" s="44" t="s">
        <v>140</v>
      </c>
      <c r="B20" s="44" t="s">
        <v>141</v>
      </c>
    </row>
    <row r="21" spans="1:2" ht="15" customHeight="1" x14ac:dyDescent="0.3">
      <c r="A21" s="44" t="s">
        <v>142</v>
      </c>
    </row>
    <row r="22" spans="1:2" ht="15" customHeight="1" x14ac:dyDescent="0.3">
      <c r="A22" s="44" t="s">
        <v>143</v>
      </c>
      <c r="B22" s="44" t="s">
        <v>144</v>
      </c>
    </row>
    <row r="23" spans="1:2" ht="15" customHeight="1" x14ac:dyDescent="0.3">
      <c r="A23" s="44" t="s">
        <v>145</v>
      </c>
      <c r="B23" s="44" t="s">
        <v>146</v>
      </c>
    </row>
    <row r="24" spans="1:2" ht="15" customHeight="1" x14ac:dyDescent="0.3">
      <c r="A24" s="44" t="s">
        <v>147</v>
      </c>
      <c r="B24" s="44" t="s">
        <v>148</v>
      </c>
    </row>
    <row r="25" spans="1:2" ht="15" customHeight="1" x14ac:dyDescent="0.3">
      <c r="A25" s="44" t="s">
        <v>149</v>
      </c>
      <c r="B25" s="44" t="s">
        <v>150</v>
      </c>
    </row>
    <row r="26" spans="1:2" ht="15" customHeight="1" x14ac:dyDescent="0.3">
      <c r="A26" s="44" t="s">
        <v>151</v>
      </c>
      <c r="B26" s="2" t="s">
        <v>152</v>
      </c>
    </row>
    <row r="27" spans="1:2" ht="15.75" customHeight="1" x14ac:dyDescent="0.35">
      <c r="A27" s="44" t="s">
        <v>153</v>
      </c>
      <c r="B27" s="47" t="s">
        <v>154</v>
      </c>
    </row>
    <row r="28" spans="1:2" ht="15.75" customHeight="1" x14ac:dyDescent="0.35">
      <c r="A28" s="44" t="s">
        <v>155</v>
      </c>
      <c r="B28" s="46" t="s">
        <v>156</v>
      </c>
    </row>
    <row r="29" spans="1:2" ht="15" customHeight="1" x14ac:dyDescent="0.3">
      <c r="A29" s="44" t="s">
        <v>157</v>
      </c>
      <c r="B29" s="44" t="s">
        <v>158</v>
      </c>
    </row>
    <row r="30" spans="1:2" ht="15" customHeight="1" x14ac:dyDescent="0.3">
      <c r="A30" s="44" t="s">
        <v>159</v>
      </c>
      <c r="B30" s="44" t="s">
        <v>160</v>
      </c>
    </row>
    <row r="31" spans="1:2" ht="15" customHeight="1" x14ac:dyDescent="0.3">
      <c r="A31" s="44" t="s">
        <v>161</v>
      </c>
      <c r="B31" s="44" t="s">
        <v>162</v>
      </c>
    </row>
    <row r="32" spans="1:2" ht="15" customHeight="1" x14ac:dyDescent="0.3">
      <c r="A32" s="44" t="s">
        <v>163</v>
      </c>
      <c r="B32" s="44" t="s">
        <v>164</v>
      </c>
    </row>
    <row r="33" spans="1:2" ht="15.75" customHeight="1" x14ac:dyDescent="0.35">
      <c r="A33" s="44" t="s">
        <v>165</v>
      </c>
      <c r="B33" s="46" t="s">
        <v>166</v>
      </c>
    </row>
    <row r="34" spans="1:2" ht="15.75" customHeight="1" x14ac:dyDescent="0.35">
      <c r="A34" s="44" t="s">
        <v>167</v>
      </c>
      <c r="B34" s="46" t="s">
        <v>168</v>
      </c>
    </row>
    <row r="35" spans="1:2" ht="15.75" customHeight="1" x14ac:dyDescent="0.35">
      <c r="A35" s="44" t="s">
        <v>169</v>
      </c>
      <c r="B35" s="46" t="s">
        <v>170</v>
      </c>
    </row>
    <row r="36" spans="1:2" ht="15" customHeight="1" x14ac:dyDescent="0.3">
      <c r="A36" s="44" t="s">
        <v>171</v>
      </c>
      <c r="B36" s="44" t="s">
        <v>172</v>
      </c>
    </row>
    <row r="37" spans="1:2" ht="15" customHeight="1" x14ac:dyDescent="0.3">
      <c r="A37" s="44" t="s">
        <v>173</v>
      </c>
      <c r="B37" s="44" t="s">
        <v>174</v>
      </c>
    </row>
    <row r="38" spans="1:2" ht="15.75" customHeight="1" x14ac:dyDescent="0.35">
      <c r="A38" s="44" t="s">
        <v>175</v>
      </c>
      <c r="B38" s="46" t="s">
        <v>176</v>
      </c>
    </row>
    <row r="39" spans="1:2" ht="15" customHeight="1" x14ac:dyDescent="0.3">
      <c r="A39" s="44" t="s">
        <v>177</v>
      </c>
      <c r="B39" s="44" t="s">
        <v>178</v>
      </c>
    </row>
    <row r="40" spans="1:2" ht="15.75" customHeight="1" x14ac:dyDescent="0.35">
      <c r="A40" s="44" t="s">
        <v>179</v>
      </c>
      <c r="B40" s="46" t="s">
        <v>180</v>
      </c>
    </row>
    <row r="41" spans="1:2" ht="15.75" customHeight="1" x14ac:dyDescent="0.3">
      <c r="A41" s="44" t="s">
        <v>181</v>
      </c>
      <c r="B41" s="44" t="s">
        <v>182</v>
      </c>
    </row>
    <row r="42" spans="1:2" ht="15.75" customHeight="1" x14ac:dyDescent="0.3">
      <c r="A42" s="44" t="s">
        <v>183</v>
      </c>
      <c r="B42" s="44" t="s">
        <v>184</v>
      </c>
    </row>
    <row r="43" spans="1:2" ht="15.75" customHeight="1" x14ac:dyDescent="0.55000000000000004">
      <c r="A43" s="48" t="s">
        <v>185</v>
      </c>
      <c r="B43" s="46" t="s">
        <v>186</v>
      </c>
    </row>
    <row r="44" spans="1:2" ht="15.75" customHeight="1" x14ac:dyDescent="0.55000000000000004">
      <c r="A44" s="48" t="s">
        <v>187</v>
      </c>
      <c r="B44" s="46" t="s">
        <v>188</v>
      </c>
    </row>
    <row r="45" spans="1:2" ht="15.75" customHeight="1" x14ac:dyDescent="0.55000000000000004">
      <c r="A45" s="48" t="s">
        <v>189</v>
      </c>
      <c r="B45" s="46" t="s">
        <v>190</v>
      </c>
    </row>
    <row r="46" spans="1:2" ht="15.75" customHeight="1" x14ac:dyDescent="0.55000000000000004">
      <c r="A46" s="48" t="s">
        <v>191</v>
      </c>
      <c r="B46" s="46" t="s">
        <v>192</v>
      </c>
    </row>
    <row r="47" spans="1:2" ht="15.75" customHeight="1" x14ac:dyDescent="0.55000000000000004">
      <c r="A47" s="48" t="s">
        <v>193</v>
      </c>
      <c r="B47" s="46"/>
    </row>
    <row r="48" spans="1:2" ht="15.75" customHeight="1" x14ac:dyDescent="0.55000000000000004">
      <c r="A48" s="48" t="s">
        <v>194</v>
      </c>
      <c r="B48" s="46"/>
    </row>
    <row r="49" spans="1:2" ht="15.75" customHeight="1" x14ac:dyDescent="0.55000000000000004">
      <c r="A49" s="48" t="s">
        <v>195</v>
      </c>
      <c r="B49" s="46"/>
    </row>
    <row r="50" spans="1:2" ht="15.75" customHeight="1" x14ac:dyDescent="0.55000000000000004">
      <c r="A50" s="48" t="s">
        <v>196</v>
      </c>
      <c r="B50" s="49" t="s">
        <v>197</v>
      </c>
    </row>
    <row r="51" spans="1:2" ht="15.75" customHeight="1" x14ac:dyDescent="0.55000000000000004">
      <c r="A51" s="48" t="s">
        <v>198</v>
      </c>
      <c r="B51" s="49" t="s">
        <v>199</v>
      </c>
    </row>
    <row r="52" spans="1:2" ht="15.75" customHeight="1" x14ac:dyDescent="0.55000000000000004">
      <c r="A52" s="48" t="s">
        <v>200</v>
      </c>
      <c r="B52" s="49" t="s">
        <v>201</v>
      </c>
    </row>
    <row r="53" spans="1:2" ht="15.75" customHeight="1" x14ac:dyDescent="0.55000000000000004">
      <c r="A53" s="48" t="s">
        <v>202</v>
      </c>
      <c r="B53" s="49" t="s">
        <v>203</v>
      </c>
    </row>
    <row r="54" spans="1:2" ht="15.75" customHeight="1" x14ac:dyDescent="0.55000000000000004">
      <c r="A54" s="48" t="s">
        <v>204</v>
      </c>
      <c r="B54" s="49" t="s">
        <v>205</v>
      </c>
    </row>
    <row r="55" spans="1:2" ht="15.75" customHeight="1" x14ac:dyDescent="0.55000000000000004">
      <c r="A55" s="48" t="s">
        <v>206</v>
      </c>
      <c r="B55" s="49" t="s">
        <v>207</v>
      </c>
    </row>
    <row r="56" spans="1:2" ht="15.75" customHeight="1" x14ac:dyDescent="0.55000000000000004">
      <c r="A56" s="48" t="s">
        <v>208</v>
      </c>
    </row>
    <row r="57" spans="1:2" ht="15.75" customHeight="1" x14ac:dyDescent="0.35">
      <c r="A57" s="2" t="s">
        <v>209</v>
      </c>
      <c r="B57" s="50" t="s">
        <v>210</v>
      </c>
    </row>
    <row r="58" spans="1:2" ht="15.75" customHeight="1" x14ac:dyDescent="0.35">
      <c r="A58" s="2" t="s">
        <v>211</v>
      </c>
      <c r="B58" s="51" t="s">
        <v>212</v>
      </c>
    </row>
    <row r="59" spans="1:2" ht="15.75" customHeight="1" x14ac:dyDescent="0.35">
      <c r="A59" s="2" t="s">
        <v>213</v>
      </c>
      <c r="B59" s="51" t="s">
        <v>214</v>
      </c>
    </row>
    <row r="60" spans="1:2" ht="15.75" customHeight="1" x14ac:dyDescent="0.35">
      <c r="A60" s="2" t="s">
        <v>215</v>
      </c>
      <c r="B60" s="51" t="s">
        <v>216</v>
      </c>
    </row>
    <row r="61" spans="1:2" ht="15.75" customHeight="1" x14ac:dyDescent="0.35">
      <c r="A61" s="2" t="s">
        <v>217</v>
      </c>
      <c r="B61" s="51" t="s">
        <v>218</v>
      </c>
    </row>
    <row r="62" spans="1:2" ht="15.75" customHeight="1" x14ac:dyDescent="0.35">
      <c r="A62" s="2" t="s">
        <v>219</v>
      </c>
      <c r="B62" s="51" t="s">
        <v>220</v>
      </c>
    </row>
    <row r="63" spans="1:2" ht="15.75" customHeight="1" x14ac:dyDescent="0.35">
      <c r="A63" s="2" t="s">
        <v>221</v>
      </c>
      <c r="B63" s="51" t="s">
        <v>222</v>
      </c>
    </row>
    <row r="64" spans="1:2" ht="15.75" customHeight="1" x14ac:dyDescent="0.35">
      <c r="A64" s="2" t="s">
        <v>223</v>
      </c>
      <c r="B64" s="51" t="s">
        <v>224</v>
      </c>
    </row>
    <row r="65" spans="1:2" ht="15.75" customHeight="1" x14ac:dyDescent="0.35">
      <c r="A65" s="2" t="s">
        <v>225</v>
      </c>
      <c r="B65" s="51" t="s">
        <v>226</v>
      </c>
    </row>
    <row r="66" spans="1:2" ht="15.75" customHeight="1" x14ac:dyDescent="0.35">
      <c r="A66" s="2" t="s">
        <v>227</v>
      </c>
      <c r="B66" s="51" t="s">
        <v>228</v>
      </c>
    </row>
    <row r="67" spans="1:2" ht="15.75" customHeight="1" x14ac:dyDescent="0.25"/>
    <row r="68" spans="1:2" ht="15.75" customHeight="1" x14ac:dyDescent="0.25"/>
    <row r="69" spans="1:2" ht="15.75" customHeight="1" x14ac:dyDescent="0.25"/>
    <row r="70" spans="1:2" ht="15.75" customHeight="1" x14ac:dyDescent="0.25"/>
    <row r="71" spans="1:2" ht="15.75" customHeight="1" x14ac:dyDescent="0.25"/>
    <row r="72" spans="1:2" ht="15.75" customHeight="1" x14ac:dyDescent="0.25"/>
    <row r="73" spans="1:2" ht="15.75" customHeight="1" x14ac:dyDescent="0.25"/>
    <row r="74" spans="1:2" ht="15.75" customHeight="1" x14ac:dyDescent="0.25"/>
    <row r="75" spans="1:2" ht="15.75" customHeight="1" x14ac:dyDescent="0.25"/>
    <row r="76" spans="1:2" ht="15.75" customHeight="1" x14ac:dyDescent="0.25"/>
    <row r="77" spans="1:2" ht="15.75" customHeight="1" x14ac:dyDescent="0.25"/>
    <row r="78" spans="1:2" ht="15.75" customHeight="1" x14ac:dyDescent="0.25"/>
    <row r="79" spans="1:2" ht="15.75" customHeight="1" x14ac:dyDescent="0.25"/>
    <row r="80" spans="1: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B1000"/>
  <sheetViews>
    <sheetView workbookViewId="0"/>
  </sheetViews>
  <sheetFormatPr defaultColWidth="12.453125" defaultRowHeight="15" customHeight="1" x14ac:dyDescent="0.25"/>
  <cols>
    <col min="1" max="1" width="79.453125" customWidth="1"/>
    <col min="2" max="6" width="12.453125" customWidth="1"/>
  </cols>
  <sheetData>
    <row r="1" spans="1:2" ht="15" customHeight="1" x14ac:dyDescent="0.3">
      <c r="A1" s="44" t="s">
        <v>229</v>
      </c>
      <c r="B1" s="2" t="s">
        <v>230</v>
      </c>
    </row>
    <row r="2" spans="1:2" ht="15" customHeight="1" x14ac:dyDescent="0.3">
      <c r="A2" s="44" t="s">
        <v>231</v>
      </c>
      <c r="B2" s="2" t="s">
        <v>230</v>
      </c>
    </row>
    <row r="3" spans="1:2" ht="15" customHeight="1" x14ac:dyDescent="0.3">
      <c r="A3" s="44" t="s">
        <v>232</v>
      </c>
      <c r="B3" s="2" t="s">
        <v>230</v>
      </c>
    </row>
    <row r="4" spans="1:2" ht="15" customHeight="1" x14ac:dyDescent="0.3">
      <c r="A4" s="44" t="s">
        <v>233</v>
      </c>
      <c r="B4" s="2" t="s">
        <v>234</v>
      </c>
    </row>
    <row r="5" spans="1:2" ht="15" customHeight="1" x14ac:dyDescent="0.3">
      <c r="A5" s="44" t="s">
        <v>235</v>
      </c>
      <c r="B5" s="2" t="s">
        <v>234</v>
      </c>
    </row>
    <row r="6" spans="1:2" ht="15" customHeight="1" x14ac:dyDescent="0.3">
      <c r="A6" s="44" t="s">
        <v>236</v>
      </c>
      <c r="B6" s="2" t="s">
        <v>237</v>
      </c>
    </row>
    <row r="7" spans="1:2" ht="15" customHeight="1" x14ac:dyDescent="0.55000000000000004">
      <c r="A7" s="48" t="s">
        <v>238</v>
      </c>
      <c r="B7" s="2" t="s">
        <v>237</v>
      </c>
    </row>
    <row r="8" spans="1:2" ht="15" customHeight="1" x14ac:dyDescent="0.55000000000000004">
      <c r="A8" s="48" t="s">
        <v>239</v>
      </c>
      <c r="B8" s="2" t="s">
        <v>234</v>
      </c>
    </row>
    <row r="9" spans="1:2" ht="15" customHeight="1" x14ac:dyDescent="0.25">
      <c r="A9" s="2" t="s">
        <v>240</v>
      </c>
      <c r="B9" s="2" t="s">
        <v>237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I1000"/>
  <sheetViews>
    <sheetView workbookViewId="0"/>
  </sheetViews>
  <sheetFormatPr defaultColWidth="12.453125" defaultRowHeight="15" customHeight="1" x14ac:dyDescent="0.25"/>
  <cols>
    <col min="1" max="1" width="52.1796875" customWidth="1"/>
    <col min="2" max="9" width="12.453125" customWidth="1"/>
  </cols>
  <sheetData>
    <row r="1" spans="1:9" ht="17.5" x14ac:dyDescent="0.45">
      <c r="A1" s="146" t="s">
        <v>241</v>
      </c>
      <c r="B1" s="123"/>
      <c r="C1" s="123"/>
      <c r="D1" s="123"/>
      <c r="E1" s="123"/>
      <c r="F1" s="123"/>
      <c r="G1" s="123"/>
      <c r="H1" s="123"/>
      <c r="I1" s="123"/>
    </row>
    <row r="2" spans="1:9" ht="15" customHeight="1" x14ac:dyDescent="0.25">
      <c r="A2" s="147" t="s">
        <v>242</v>
      </c>
      <c r="B2" s="148"/>
      <c r="C2" s="148"/>
      <c r="D2" s="148"/>
      <c r="E2" s="148"/>
      <c r="F2" s="148"/>
      <c r="G2" s="148"/>
      <c r="H2" s="148"/>
      <c r="I2" s="148"/>
    </row>
    <row r="3" spans="1:9" ht="13.5" x14ac:dyDescent="0.35">
      <c r="A3" s="52" t="s">
        <v>243</v>
      </c>
      <c r="B3" s="53" t="s">
        <v>244</v>
      </c>
      <c r="C3" s="149" t="s">
        <v>245</v>
      </c>
      <c r="D3" s="150"/>
      <c r="E3" s="150"/>
      <c r="F3" s="150"/>
      <c r="G3" s="150"/>
      <c r="H3" s="150"/>
      <c r="I3" s="151"/>
    </row>
    <row r="4" spans="1:9" ht="13.5" x14ac:dyDescent="0.35">
      <c r="A4" s="54" t="s">
        <v>246</v>
      </c>
      <c r="B4" s="55">
        <v>2500</v>
      </c>
      <c r="C4" s="152" t="s">
        <v>247</v>
      </c>
      <c r="D4" s="153"/>
      <c r="E4" s="153"/>
      <c r="F4" s="153"/>
      <c r="G4" s="153"/>
      <c r="H4" s="153"/>
      <c r="I4" s="154"/>
    </row>
    <row r="5" spans="1:9" ht="13.5" x14ac:dyDescent="0.35">
      <c r="A5" s="56" t="s">
        <v>248</v>
      </c>
      <c r="B5" s="57">
        <v>1500</v>
      </c>
      <c r="C5" s="152" t="s">
        <v>249</v>
      </c>
      <c r="D5" s="153"/>
      <c r="E5" s="153"/>
      <c r="F5" s="153"/>
      <c r="G5" s="153"/>
      <c r="H5" s="153"/>
      <c r="I5" s="154"/>
    </row>
    <row r="6" spans="1:9" ht="13.5" x14ac:dyDescent="0.35">
      <c r="A6" s="56" t="s">
        <v>250</v>
      </c>
      <c r="B6" s="57">
        <v>5000</v>
      </c>
      <c r="C6" s="152" t="s">
        <v>251</v>
      </c>
      <c r="D6" s="153"/>
      <c r="E6" s="153"/>
      <c r="F6" s="153"/>
      <c r="G6" s="153"/>
      <c r="H6" s="153"/>
      <c r="I6" s="154"/>
    </row>
    <row r="7" spans="1:9" ht="13.5" x14ac:dyDescent="0.35">
      <c r="A7" s="56" t="s">
        <v>252</v>
      </c>
      <c r="B7" s="57">
        <v>6000</v>
      </c>
      <c r="C7" s="152" t="s">
        <v>253</v>
      </c>
      <c r="D7" s="153"/>
      <c r="E7" s="153"/>
      <c r="F7" s="153"/>
      <c r="G7" s="153"/>
      <c r="H7" s="153"/>
      <c r="I7" s="154"/>
    </row>
    <row r="8" spans="1:9" ht="14.5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ht="17.5" x14ac:dyDescent="0.45">
      <c r="A9" s="146" t="s">
        <v>254</v>
      </c>
      <c r="B9" s="123"/>
      <c r="C9" s="123"/>
      <c r="D9" s="123"/>
      <c r="E9" s="123"/>
      <c r="F9" s="123"/>
      <c r="G9" s="123"/>
      <c r="H9" s="123"/>
      <c r="I9" s="123"/>
    </row>
    <row r="10" spans="1:9" ht="15" customHeight="1" x14ac:dyDescent="0.25">
      <c r="A10" s="147" t="s">
        <v>242</v>
      </c>
      <c r="B10" s="148"/>
      <c r="C10" s="148"/>
      <c r="D10" s="148"/>
      <c r="E10" s="148"/>
      <c r="F10" s="148"/>
      <c r="G10" s="148"/>
      <c r="H10" s="148"/>
      <c r="I10" s="148"/>
    </row>
    <row r="11" spans="1:9" ht="13.5" x14ac:dyDescent="0.35">
      <c r="A11" s="52" t="s">
        <v>243</v>
      </c>
      <c r="B11" s="53" t="s">
        <v>244</v>
      </c>
      <c r="C11" s="149" t="s">
        <v>245</v>
      </c>
      <c r="D11" s="150"/>
      <c r="E11" s="150"/>
      <c r="F11" s="150"/>
      <c r="G11" s="150"/>
      <c r="H11" s="150"/>
      <c r="I11" s="151"/>
    </row>
    <row r="12" spans="1:9" ht="13.5" x14ac:dyDescent="0.35">
      <c r="A12" s="54" t="s">
        <v>246</v>
      </c>
      <c r="B12" s="55">
        <v>4000</v>
      </c>
      <c r="C12" s="152" t="s">
        <v>247</v>
      </c>
      <c r="D12" s="153"/>
      <c r="E12" s="153"/>
      <c r="F12" s="153"/>
      <c r="G12" s="153"/>
      <c r="H12" s="153"/>
      <c r="I12" s="154"/>
    </row>
    <row r="13" spans="1:9" ht="13.5" x14ac:dyDescent="0.35">
      <c r="A13" s="56" t="s">
        <v>248</v>
      </c>
      <c r="B13" s="57">
        <v>2500</v>
      </c>
      <c r="C13" s="152" t="s">
        <v>249</v>
      </c>
      <c r="D13" s="153"/>
      <c r="E13" s="153"/>
      <c r="F13" s="153"/>
      <c r="G13" s="153"/>
      <c r="H13" s="153"/>
      <c r="I13" s="154"/>
    </row>
    <row r="14" spans="1:9" ht="13.5" x14ac:dyDescent="0.35">
      <c r="A14" s="56" t="s">
        <v>250</v>
      </c>
      <c r="B14" s="57">
        <v>7500</v>
      </c>
      <c r="C14" s="152" t="s">
        <v>251</v>
      </c>
      <c r="D14" s="153"/>
      <c r="E14" s="153"/>
      <c r="F14" s="153"/>
      <c r="G14" s="153"/>
      <c r="H14" s="153"/>
      <c r="I14" s="154"/>
    </row>
    <row r="15" spans="1:9" ht="13.5" x14ac:dyDescent="0.35">
      <c r="A15" s="56" t="s">
        <v>252</v>
      </c>
      <c r="B15" s="57">
        <v>10000</v>
      </c>
      <c r="C15" s="152" t="s">
        <v>253</v>
      </c>
      <c r="D15" s="153"/>
      <c r="E15" s="153"/>
      <c r="F15" s="153"/>
      <c r="G15" s="153"/>
      <c r="H15" s="153"/>
      <c r="I15" s="154"/>
    </row>
    <row r="16" spans="1:9" ht="14.5" x14ac:dyDescent="0.35">
      <c r="A16" s="9"/>
      <c r="B16" s="9"/>
      <c r="C16" s="9"/>
      <c r="D16" s="9"/>
      <c r="E16" s="9"/>
      <c r="F16" s="9"/>
      <c r="G16" s="9"/>
      <c r="H16" s="9"/>
      <c r="I16" s="9"/>
    </row>
    <row r="17" spans="1:9" ht="17.5" x14ac:dyDescent="0.45">
      <c r="A17" s="146" t="s">
        <v>255</v>
      </c>
      <c r="B17" s="123"/>
      <c r="C17" s="123"/>
      <c r="D17" s="123"/>
      <c r="E17" s="123"/>
      <c r="F17" s="123"/>
      <c r="G17" s="123"/>
      <c r="H17" s="123"/>
      <c r="I17" s="123"/>
    </row>
    <row r="18" spans="1:9" ht="15" customHeight="1" x14ac:dyDescent="0.25">
      <c r="A18" s="147" t="s">
        <v>242</v>
      </c>
      <c r="B18" s="148"/>
      <c r="C18" s="148"/>
      <c r="D18" s="148"/>
      <c r="E18" s="148"/>
      <c r="F18" s="148"/>
      <c r="G18" s="148"/>
      <c r="H18" s="148"/>
      <c r="I18" s="148"/>
    </row>
    <row r="19" spans="1:9" ht="13.5" x14ac:dyDescent="0.35">
      <c r="A19" s="52" t="s">
        <v>243</v>
      </c>
      <c r="B19" s="53" t="s">
        <v>244</v>
      </c>
      <c r="C19" s="149" t="s">
        <v>245</v>
      </c>
      <c r="D19" s="150"/>
      <c r="E19" s="150"/>
      <c r="F19" s="150"/>
      <c r="G19" s="150"/>
      <c r="H19" s="150"/>
      <c r="I19" s="151"/>
    </row>
    <row r="20" spans="1:9" ht="13.5" x14ac:dyDescent="0.35">
      <c r="A20" s="54" t="s">
        <v>246</v>
      </c>
      <c r="B20" s="55">
        <v>6000</v>
      </c>
      <c r="C20" s="152" t="s">
        <v>247</v>
      </c>
      <c r="D20" s="153"/>
      <c r="E20" s="153"/>
      <c r="F20" s="153"/>
      <c r="G20" s="153"/>
      <c r="H20" s="153"/>
      <c r="I20" s="154"/>
    </row>
    <row r="21" spans="1:9" ht="15.75" customHeight="1" x14ac:dyDescent="0.35">
      <c r="A21" s="56" t="s">
        <v>248</v>
      </c>
      <c r="B21" s="57">
        <v>4000</v>
      </c>
      <c r="C21" s="152" t="s">
        <v>249</v>
      </c>
      <c r="D21" s="153"/>
      <c r="E21" s="153"/>
      <c r="F21" s="153"/>
      <c r="G21" s="153"/>
      <c r="H21" s="153"/>
      <c r="I21" s="154"/>
    </row>
    <row r="22" spans="1:9" ht="15.75" customHeight="1" x14ac:dyDescent="0.35">
      <c r="A22" s="56" t="s">
        <v>250</v>
      </c>
      <c r="B22" s="57">
        <v>10000</v>
      </c>
      <c r="C22" s="152" t="s">
        <v>251</v>
      </c>
      <c r="D22" s="153"/>
      <c r="E22" s="153"/>
      <c r="F22" s="153"/>
      <c r="G22" s="153"/>
      <c r="H22" s="153"/>
      <c r="I22" s="154"/>
    </row>
    <row r="23" spans="1:9" ht="15.75" customHeight="1" x14ac:dyDescent="0.35">
      <c r="A23" s="56" t="s">
        <v>252</v>
      </c>
      <c r="B23" s="57">
        <v>15000</v>
      </c>
      <c r="C23" s="152" t="s">
        <v>253</v>
      </c>
      <c r="D23" s="153"/>
      <c r="E23" s="153"/>
      <c r="F23" s="153"/>
      <c r="G23" s="153"/>
      <c r="H23" s="153"/>
      <c r="I23" s="154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1">
    <mergeCell ref="C20:I20"/>
    <mergeCell ref="C21:I21"/>
    <mergeCell ref="C22:I22"/>
    <mergeCell ref="C23:I23"/>
    <mergeCell ref="A9:I9"/>
    <mergeCell ref="A10:I10"/>
    <mergeCell ref="C11:I11"/>
    <mergeCell ref="C12:I12"/>
    <mergeCell ref="C13:I13"/>
    <mergeCell ref="C14:I14"/>
    <mergeCell ref="C15:I15"/>
    <mergeCell ref="C6:I6"/>
    <mergeCell ref="C7:I7"/>
    <mergeCell ref="A17:I17"/>
    <mergeCell ref="A18:I18"/>
    <mergeCell ref="C19:I19"/>
    <mergeCell ref="A1:I1"/>
    <mergeCell ref="A2:I2"/>
    <mergeCell ref="C3:I3"/>
    <mergeCell ref="C4:I4"/>
    <mergeCell ref="C5:I5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outlinePr summaryBelow="0" summaryRight="0"/>
  </sheetPr>
  <dimension ref="A1:V1000"/>
  <sheetViews>
    <sheetView workbookViewId="0"/>
  </sheetViews>
  <sheetFormatPr defaultColWidth="12.453125" defaultRowHeight="15" customHeight="1" x14ac:dyDescent="0.25"/>
  <cols>
    <col min="1" max="1" width="12.453125" customWidth="1"/>
    <col min="2" max="2" width="28.453125" customWidth="1"/>
    <col min="3" max="7" width="10.7265625" customWidth="1"/>
    <col min="8" max="13" width="12.453125" customWidth="1"/>
    <col min="14" max="14" width="12.1796875" customWidth="1"/>
    <col min="15" max="15" width="8.26953125" customWidth="1"/>
    <col min="16" max="16" width="44.1796875" customWidth="1"/>
    <col min="17" max="22" width="12.453125" customWidth="1"/>
  </cols>
  <sheetData>
    <row r="1" spans="1:16" ht="15.5" x14ac:dyDescent="0.45">
      <c r="A1" s="171" t="s">
        <v>256</v>
      </c>
      <c r="B1" s="123"/>
      <c r="C1" s="123"/>
      <c r="D1" s="123"/>
      <c r="E1" s="123"/>
      <c r="F1" s="123"/>
      <c r="G1" s="123"/>
      <c r="H1" s="123"/>
      <c r="I1" s="123"/>
      <c r="J1" s="58"/>
      <c r="K1" s="58"/>
      <c r="L1" s="58"/>
      <c r="M1" s="58"/>
      <c r="N1" s="58"/>
      <c r="O1" s="9"/>
      <c r="P1" s="58"/>
    </row>
    <row r="2" spans="1:16" ht="14.5" x14ac:dyDescent="0.35">
      <c r="A2" s="59" t="s">
        <v>257</v>
      </c>
      <c r="B2" s="60" t="s">
        <v>258</v>
      </c>
      <c r="C2" s="60" t="s">
        <v>27</v>
      </c>
      <c r="D2" s="60" t="s">
        <v>28</v>
      </c>
      <c r="E2" s="60" t="s">
        <v>29</v>
      </c>
      <c r="F2" s="60" t="s">
        <v>30</v>
      </c>
      <c r="G2" s="60" t="s">
        <v>31</v>
      </c>
      <c r="H2" s="156" t="s">
        <v>245</v>
      </c>
      <c r="I2" s="153"/>
      <c r="J2" s="153"/>
      <c r="K2" s="153"/>
      <c r="L2" s="153"/>
      <c r="M2" s="153"/>
      <c r="N2" s="157"/>
      <c r="O2" s="9"/>
      <c r="P2" s="58"/>
    </row>
    <row r="3" spans="1:16" ht="27" customHeight="1" x14ac:dyDescent="0.35">
      <c r="A3" s="168" t="s">
        <v>259</v>
      </c>
      <c r="B3" s="61" t="s">
        <v>260</v>
      </c>
      <c r="C3" s="62">
        <v>0</v>
      </c>
      <c r="D3" s="62">
        <v>2500</v>
      </c>
      <c r="E3" s="62">
        <f t="shared" ref="E3:G3" si="0">D3*1.03</f>
        <v>2575</v>
      </c>
      <c r="F3" s="62">
        <f t="shared" si="0"/>
        <v>2652.25</v>
      </c>
      <c r="G3" s="62">
        <f t="shared" si="0"/>
        <v>2731.8175000000001</v>
      </c>
      <c r="H3" s="158" t="s">
        <v>261</v>
      </c>
      <c r="I3" s="159"/>
      <c r="J3" s="159"/>
      <c r="K3" s="159"/>
      <c r="L3" s="159"/>
      <c r="M3" s="159"/>
      <c r="N3" s="160"/>
      <c r="O3" s="9"/>
      <c r="P3" s="58"/>
    </row>
    <row r="4" spans="1:16" ht="14.5" x14ac:dyDescent="0.35">
      <c r="A4" s="169"/>
      <c r="B4" s="63" t="s">
        <v>262</v>
      </c>
      <c r="C4" s="62">
        <v>0</v>
      </c>
      <c r="D4" s="62">
        <v>2500</v>
      </c>
      <c r="E4" s="62">
        <f t="shared" ref="E4:G4" si="1">D4*1.03</f>
        <v>2575</v>
      </c>
      <c r="F4" s="62">
        <f t="shared" si="1"/>
        <v>2652.25</v>
      </c>
      <c r="G4" s="62">
        <f t="shared" si="1"/>
        <v>2731.8175000000001</v>
      </c>
      <c r="H4" s="162" t="s">
        <v>263</v>
      </c>
      <c r="I4" s="159"/>
      <c r="J4" s="159"/>
      <c r="K4" s="159"/>
      <c r="L4" s="159"/>
      <c r="M4" s="159"/>
      <c r="N4" s="160"/>
      <c r="O4" s="9"/>
      <c r="P4" s="58"/>
    </row>
    <row r="5" spans="1:16" ht="27.75" customHeight="1" x14ac:dyDescent="0.35">
      <c r="A5" s="169"/>
      <c r="B5" s="61" t="s">
        <v>264</v>
      </c>
      <c r="C5" s="62">
        <v>0</v>
      </c>
      <c r="D5" s="62">
        <v>500</v>
      </c>
      <c r="E5" s="62">
        <f t="shared" ref="E5:G5" si="2">D5*1.03</f>
        <v>515</v>
      </c>
      <c r="F5" s="62">
        <f t="shared" si="2"/>
        <v>530.45000000000005</v>
      </c>
      <c r="G5" s="62">
        <f t="shared" si="2"/>
        <v>546.36350000000004</v>
      </c>
      <c r="H5" s="158" t="s">
        <v>265</v>
      </c>
      <c r="I5" s="159"/>
      <c r="J5" s="159"/>
      <c r="K5" s="159"/>
      <c r="L5" s="159"/>
      <c r="M5" s="159"/>
      <c r="N5" s="160"/>
      <c r="O5" s="9"/>
      <c r="P5" s="58"/>
    </row>
    <row r="6" spans="1:16" ht="14.5" x14ac:dyDescent="0.35">
      <c r="A6" s="169"/>
      <c r="B6" s="63" t="s">
        <v>266</v>
      </c>
      <c r="C6" s="62">
        <v>0</v>
      </c>
      <c r="D6" s="62">
        <v>0</v>
      </c>
      <c r="E6" s="62">
        <v>0</v>
      </c>
      <c r="F6" s="62">
        <v>0</v>
      </c>
      <c r="G6" s="62">
        <v>0</v>
      </c>
      <c r="H6" s="162" t="s">
        <v>267</v>
      </c>
      <c r="I6" s="159"/>
      <c r="J6" s="159"/>
      <c r="K6" s="159"/>
      <c r="L6" s="159"/>
      <c r="M6" s="159"/>
      <c r="N6" s="160"/>
      <c r="O6" s="9"/>
      <c r="P6" s="58"/>
    </row>
    <row r="7" spans="1:16" ht="27.75" customHeight="1" x14ac:dyDescent="0.35">
      <c r="A7" s="169"/>
      <c r="B7" s="61" t="s">
        <v>268</v>
      </c>
      <c r="C7" s="62">
        <v>32000</v>
      </c>
      <c r="D7" s="62">
        <v>32000</v>
      </c>
      <c r="E7" s="62">
        <v>32000</v>
      </c>
      <c r="F7" s="62">
        <v>32000</v>
      </c>
      <c r="G7" s="62">
        <v>32000</v>
      </c>
      <c r="H7" s="158" t="s">
        <v>269</v>
      </c>
      <c r="I7" s="159"/>
      <c r="J7" s="159"/>
      <c r="K7" s="159"/>
      <c r="L7" s="159"/>
      <c r="M7" s="159"/>
      <c r="N7" s="160"/>
      <c r="O7" s="9"/>
      <c r="P7" s="58"/>
    </row>
    <row r="8" spans="1:16" ht="29.25" customHeight="1" x14ac:dyDescent="0.35">
      <c r="A8" s="169"/>
      <c r="B8" s="61" t="s">
        <v>270</v>
      </c>
      <c r="C8" s="62">
        <v>25000</v>
      </c>
      <c r="D8" s="62">
        <v>28000</v>
      </c>
      <c r="E8" s="62">
        <v>32000</v>
      </c>
      <c r="F8" s="62">
        <v>32000</v>
      </c>
      <c r="G8" s="62">
        <v>33000</v>
      </c>
      <c r="H8" s="164" t="s">
        <v>271</v>
      </c>
      <c r="I8" s="159"/>
      <c r="J8" s="159"/>
      <c r="K8" s="159"/>
      <c r="L8" s="159"/>
      <c r="M8" s="159"/>
      <c r="N8" s="160"/>
      <c r="O8" s="9"/>
      <c r="P8" s="58"/>
    </row>
    <row r="9" spans="1:16" ht="14.5" x14ac:dyDescent="0.35">
      <c r="A9" s="169"/>
      <c r="B9" s="63" t="s">
        <v>272</v>
      </c>
      <c r="C9" s="62">
        <v>0</v>
      </c>
      <c r="D9" s="62">
        <v>2500</v>
      </c>
      <c r="E9" s="62">
        <f t="shared" ref="E9:G9" si="3">D9*1.03</f>
        <v>2575</v>
      </c>
      <c r="F9" s="62">
        <f t="shared" si="3"/>
        <v>2652.25</v>
      </c>
      <c r="G9" s="62">
        <f t="shared" si="3"/>
        <v>2731.8175000000001</v>
      </c>
      <c r="H9" s="162" t="s">
        <v>273</v>
      </c>
      <c r="I9" s="159"/>
      <c r="J9" s="159"/>
      <c r="K9" s="159"/>
      <c r="L9" s="159"/>
      <c r="M9" s="159"/>
      <c r="N9" s="160"/>
      <c r="O9" s="9"/>
      <c r="P9" s="58"/>
    </row>
    <row r="10" spans="1:16" ht="14.5" x14ac:dyDescent="0.35">
      <c r="A10" s="170"/>
      <c r="B10" s="61" t="s">
        <v>274</v>
      </c>
      <c r="C10" s="62">
        <v>0</v>
      </c>
      <c r="D10" s="62">
        <v>3000</v>
      </c>
      <c r="E10" s="62">
        <f t="shared" ref="E10:G10" si="4">D10*1.03</f>
        <v>3090</v>
      </c>
      <c r="F10" s="62">
        <f t="shared" si="4"/>
        <v>3182.7000000000003</v>
      </c>
      <c r="G10" s="62">
        <f t="shared" si="4"/>
        <v>3278.1810000000005</v>
      </c>
      <c r="H10" s="158" t="s">
        <v>275</v>
      </c>
      <c r="I10" s="159"/>
      <c r="J10" s="159"/>
      <c r="K10" s="159"/>
      <c r="L10" s="159"/>
      <c r="M10" s="159"/>
      <c r="N10" s="160"/>
      <c r="O10" s="9"/>
      <c r="P10" s="58"/>
    </row>
    <row r="11" spans="1:16" ht="14.25" customHeight="1" x14ac:dyDescent="0.35">
      <c r="A11" s="168" t="s">
        <v>276</v>
      </c>
      <c r="B11" s="64" t="s">
        <v>277</v>
      </c>
      <c r="C11" s="62">
        <v>0</v>
      </c>
      <c r="D11" s="62">
        <v>500</v>
      </c>
      <c r="E11" s="62">
        <f t="shared" ref="E11:G11" si="5">D11*1.03</f>
        <v>515</v>
      </c>
      <c r="F11" s="62">
        <f t="shared" si="5"/>
        <v>530.45000000000005</v>
      </c>
      <c r="G11" s="62">
        <f t="shared" si="5"/>
        <v>546.36350000000004</v>
      </c>
      <c r="H11" s="158" t="s">
        <v>278</v>
      </c>
      <c r="I11" s="159"/>
      <c r="J11" s="159"/>
      <c r="K11" s="159"/>
      <c r="L11" s="159"/>
      <c r="M11" s="159"/>
      <c r="N11" s="160"/>
      <c r="O11" s="9"/>
      <c r="P11" s="58"/>
    </row>
    <row r="12" spans="1:16" ht="14.25" customHeight="1" x14ac:dyDescent="0.35">
      <c r="A12" s="169"/>
      <c r="B12" s="61" t="s">
        <v>279</v>
      </c>
      <c r="C12" s="62">
        <v>0</v>
      </c>
      <c r="D12" s="62">
        <v>500</v>
      </c>
      <c r="E12" s="62">
        <v>515</v>
      </c>
      <c r="F12" s="62">
        <v>530</v>
      </c>
      <c r="G12" s="62">
        <v>546</v>
      </c>
      <c r="H12" s="158" t="s">
        <v>280</v>
      </c>
      <c r="I12" s="159"/>
      <c r="J12" s="159"/>
      <c r="K12" s="159"/>
      <c r="L12" s="159"/>
      <c r="M12" s="159"/>
      <c r="N12" s="160"/>
      <c r="O12" s="9"/>
      <c r="P12" s="58"/>
    </row>
    <row r="13" spans="1:16" ht="14.5" x14ac:dyDescent="0.35">
      <c r="A13" s="170"/>
      <c r="B13" s="61" t="s">
        <v>252</v>
      </c>
      <c r="C13" s="62">
        <v>6000</v>
      </c>
      <c r="D13" s="62">
        <f t="shared" ref="D13:G13" si="6">C13*1.03</f>
        <v>6180</v>
      </c>
      <c r="E13" s="62">
        <f t="shared" si="6"/>
        <v>6365.4000000000005</v>
      </c>
      <c r="F13" s="62">
        <f t="shared" si="6"/>
        <v>6556.362000000001</v>
      </c>
      <c r="G13" s="62">
        <f t="shared" si="6"/>
        <v>6753.0528600000016</v>
      </c>
      <c r="H13" s="158" t="s">
        <v>281</v>
      </c>
      <c r="I13" s="159"/>
      <c r="J13" s="159"/>
      <c r="K13" s="159"/>
      <c r="L13" s="159"/>
      <c r="M13" s="159"/>
      <c r="N13" s="160"/>
      <c r="O13" s="9"/>
      <c r="P13" s="58"/>
    </row>
    <row r="14" spans="1:16" ht="25" x14ac:dyDescent="0.35">
      <c r="A14" s="65" t="s">
        <v>282</v>
      </c>
      <c r="B14" s="63" t="s">
        <v>282</v>
      </c>
      <c r="C14" s="62">
        <v>0</v>
      </c>
      <c r="D14" s="62">
        <v>2000</v>
      </c>
      <c r="E14" s="62">
        <f t="shared" ref="E14:G14" si="7">D14*1.03</f>
        <v>2060</v>
      </c>
      <c r="F14" s="62">
        <f t="shared" si="7"/>
        <v>2121.8000000000002</v>
      </c>
      <c r="G14" s="62">
        <f t="shared" si="7"/>
        <v>2185.4540000000002</v>
      </c>
      <c r="H14" s="163" t="s">
        <v>283</v>
      </c>
      <c r="I14" s="159"/>
      <c r="J14" s="159"/>
      <c r="K14" s="159"/>
      <c r="L14" s="159"/>
      <c r="M14" s="159"/>
      <c r="N14" s="160"/>
      <c r="O14" s="9"/>
      <c r="P14" s="58"/>
    </row>
    <row r="15" spans="1:16" ht="14.5" x14ac:dyDescent="0.35">
      <c r="A15" s="66"/>
      <c r="B15" s="67"/>
      <c r="C15" s="68"/>
      <c r="D15" s="68"/>
      <c r="E15" s="68"/>
      <c r="F15" s="68"/>
      <c r="G15" s="68"/>
      <c r="H15" s="66"/>
      <c r="I15" s="66"/>
      <c r="J15" s="66"/>
      <c r="K15" s="66"/>
      <c r="L15" s="66"/>
      <c r="M15" s="66"/>
      <c r="N15" s="66"/>
      <c r="O15" s="9"/>
      <c r="P15" s="58"/>
    </row>
    <row r="16" spans="1:16" ht="15.5" x14ac:dyDescent="0.45">
      <c r="A16" s="155" t="s">
        <v>284</v>
      </c>
      <c r="B16" s="123"/>
      <c r="C16" s="123"/>
      <c r="D16" s="123"/>
      <c r="E16" s="123"/>
      <c r="F16" s="123"/>
      <c r="G16" s="123"/>
      <c r="H16" s="123"/>
      <c r="I16" s="123"/>
      <c r="J16" s="66"/>
      <c r="K16" s="66"/>
      <c r="L16" s="66"/>
      <c r="M16" s="66"/>
      <c r="N16" s="66"/>
      <c r="O16" s="9"/>
      <c r="P16" s="58"/>
    </row>
    <row r="17" spans="1:22" ht="14.5" x14ac:dyDescent="0.35">
      <c r="A17" s="59" t="s">
        <v>257</v>
      </c>
      <c r="B17" s="60" t="s">
        <v>258</v>
      </c>
      <c r="C17" s="60" t="s">
        <v>27</v>
      </c>
      <c r="D17" s="60" t="s">
        <v>28</v>
      </c>
      <c r="E17" s="60" t="s">
        <v>29</v>
      </c>
      <c r="F17" s="60" t="s">
        <v>30</v>
      </c>
      <c r="G17" s="60" t="s">
        <v>31</v>
      </c>
      <c r="H17" s="156" t="s">
        <v>245</v>
      </c>
      <c r="I17" s="153"/>
      <c r="J17" s="153"/>
      <c r="K17" s="153"/>
      <c r="L17" s="153"/>
      <c r="M17" s="153"/>
      <c r="N17" s="157"/>
      <c r="O17" s="9"/>
      <c r="P17" s="58"/>
    </row>
    <row r="18" spans="1:22" ht="30.75" customHeight="1" x14ac:dyDescent="0.35">
      <c r="A18" s="168" t="s">
        <v>259</v>
      </c>
      <c r="B18" s="61" t="s">
        <v>260</v>
      </c>
      <c r="C18" s="62">
        <v>0</v>
      </c>
      <c r="D18" s="62">
        <v>2500</v>
      </c>
      <c r="E18" s="62">
        <f t="shared" ref="E18:G18" si="8">D18*1.03</f>
        <v>2575</v>
      </c>
      <c r="F18" s="62">
        <f t="shared" si="8"/>
        <v>2652.25</v>
      </c>
      <c r="G18" s="62">
        <f t="shared" si="8"/>
        <v>2731.8175000000001</v>
      </c>
      <c r="H18" s="158" t="s">
        <v>261</v>
      </c>
      <c r="I18" s="159"/>
      <c r="J18" s="159"/>
      <c r="K18" s="159"/>
      <c r="L18" s="159"/>
      <c r="M18" s="159"/>
      <c r="N18" s="160"/>
      <c r="O18" s="9"/>
      <c r="P18" s="161"/>
      <c r="Q18" s="159"/>
      <c r="R18" s="159"/>
      <c r="S18" s="159"/>
      <c r="T18" s="159"/>
      <c r="U18" s="159"/>
      <c r="V18" s="160"/>
    </row>
    <row r="19" spans="1:22" ht="30.75" customHeight="1" x14ac:dyDescent="0.35">
      <c r="A19" s="169"/>
      <c r="B19" s="63" t="s">
        <v>262</v>
      </c>
      <c r="C19" s="62">
        <v>0</v>
      </c>
      <c r="D19" s="62">
        <v>2500</v>
      </c>
      <c r="E19" s="62">
        <f t="shared" ref="E19:G19" si="9">D19*1.03</f>
        <v>2575</v>
      </c>
      <c r="F19" s="62">
        <f t="shared" si="9"/>
        <v>2652.25</v>
      </c>
      <c r="G19" s="62">
        <f t="shared" si="9"/>
        <v>2731.8175000000001</v>
      </c>
      <c r="H19" s="162" t="s">
        <v>263</v>
      </c>
      <c r="I19" s="159"/>
      <c r="J19" s="159"/>
      <c r="K19" s="159"/>
      <c r="L19" s="159"/>
      <c r="M19" s="159"/>
      <c r="N19" s="160"/>
      <c r="O19" s="9"/>
      <c r="P19" s="58"/>
    </row>
    <row r="20" spans="1:22" ht="14.5" x14ac:dyDescent="0.35">
      <c r="A20" s="169"/>
      <c r="B20" s="61" t="s">
        <v>264</v>
      </c>
      <c r="C20" s="62">
        <v>0</v>
      </c>
      <c r="D20" s="62">
        <v>500</v>
      </c>
      <c r="E20" s="62">
        <f t="shared" ref="E20:G20" si="10">D20*1.03</f>
        <v>515</v>
      </c>
      <c r="F20" s="62">
        <f t="shared" si="10"/>
        <v>530.45000000000005</v>
      </c>
      <c r="G20" s="62">
        <f t="shared" si="10"/>
        <v>546.36350000000004</v>
      </c>
      <c r="H20" s="158" t="s">
        <v>265</v>
      </c>
      <c r="I20" s="159"/>
      <c r="J20" s="159"/>
      <c r="K20" s="159"/>
      <c r="L20" s="159"/>
      <c r="M20" s="159"/>
      <c r="N20" s="160"/>
      <c r="O20" s="9"/>
      <c r="P20" s="58"/>
    </row>
    <row r="21" spans="1:22" ht="15.75" customHeight="1" x14ac:dyDescent="0.35">
      <c r="A21" s="169"/>
      <c r="B21" s="63" t="s">
        <v>266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162" t="s">
        <v>267</v>
      </c>
      <c r="I21" s="159"/>
      <c r="J21" s="159"/>
      <c r="K21" s="159"/>
      <c r="L21" s="159"/>
      <c r="M21" s="159"/>
      <c r="N21" s="160"/>
      <c r="O21" s="9"/>
      <c r="P21" s="58"/>
    </row>
    <row r="22" spans="1:22" ht="30" customHeight="1" x14ac:dyDescent="0.35">
      <c r="A22" s="169"/>
      <c r="B22" s="61" t="s">
        <v>268</v>
      </c>
      <c r="C22" s="62">
        <v>27000</v>
      </c>
      <c r="D22" s="62">
        <v>27000</v>
      </c>
      <c r="E22" s="62">
        <v>27000</v>
      </c>
      <c r="F22" s="62">
        <v>27000</v>
      </c>
      <c r="G22" s="62">
        <v>27000</v>
      </c>
      <c r="H22" s="158" t="s">
        <v>269</v>
      </c>
      <c r="I22" s="159"/>
      <c r="J22" s="159"/>
      <c r="K22" s="159"/>
      <c r="L22" s="159"/>
      <c r="M22" s="159"/>
      <c r="N22" s="160"/>
      <c r="O22" s="9"/>
      <c r="P22" s="58"/>
    </row>
    <row r="23" spans="1:22" ht="30" customHeight="1" x14ac:dyDescent="0.35">
      <c r="A23" s="169"/>
      <c r="B23" s="61" t="s">
        <v>270</v>
      </c>
      <c r="C23" s="62">
        <v>21800</v>
      </c>
      <c r="D23" s="62">
        <v>23800</v>
      </c>
      <c r="E23" s="62">
        <v>24800</v>
      </c>
      <c r="F23" s="62">
        <v>26800</v>
      </c>
      <c r="G23" s="62">
        <v>28800</v>
      </c>
      <c r="H23" s="164" t="s">
        <v>271</v>
      </c>
      <c r="I23" s="159"/>
      <c r="J23" s="159"/>
      <c r="K23" s="159"/>
      <c r="L23" s="159"/>
      <c r="M23" s="159"/>
      <c r="N23" s="160"/>
      <c r="O23" s="9"/>
      <c r="P23" s="58"/>
    </row>
    <row r="24" spans="1:22" ht="15.75" customHeight="1" x14ac:dyDescent="0.35">
      <c r="A24" s="169"/>
      <c r="B24" s="63" t="s">
        <v>272</v>
      </c>
      <c r="C24" s="62">
        <v>0</v>
      </c>
      <c r="D24" s="62">
        <v>2500</v>
      </c>
      <c r="E24" s="62">
        <f t="shared" ref="E24:G24" si="11">D24*1.03</f>
        <v>2575</v>
      </c>
      <c r="F24" s="62">
        <f t="shared" si="11"/>
        <v>2652.25</v>
      </c>
      <c r="G24" s="62">
        <f t="shared" si="11"/>
        <v>2731.8175000000001</v>
      </c>
      <c r="H24" s="162" t="s">
        <v>273</v>
      </c>
      <c r="I24" s="159"/>
      <c r="J24" s="159"/>
      <c r="K24" s="159"/>
      <c r="L24" s="159"/>
      <c r="M24" s="159"/>
      <c r="N24" s="160"/>
      <c r="O24" s="9"/>
      <c r="P24" s="58"/>
    </row>
    <row r="25" spans="1:22" ht="15.75" customHeight="1" x14ac:dyDescent="0.35">
      <c r="A25" s="170"/>
      <c r="B25" s="61" t="s">
        <v>274</v>
      </c>
      <c r="C25" s="62">
        <v>0</v>
      </c>
      <c r="D25" s="62">
        <v>3000</v>
      </c>
      <c r="E25" s="62">
        <f t="shared" ref="E25:G25" si="12">D25*1.03</f>
        <v>3090</v>
      </c>
      <c r="F25" s="62">
        <f t="shared" si="12"/>
        <v>3182.7000000000003</v>
      </c>
      <c r="G25" s="62">
        <f t="shared" si="12"/>
        <v>3278.1810000000005</v>
      </c>
      <c r="H25" s="158" t="s">
        <v>275</v>
      </c>
      <c r="I25" s="159"/>
      <c r="J25" s="159"/>
      <c r="K25" s="159"/>
      <c r="L25" s="159"/>
      <c r="M25" s="159"/>
      <c r="N25" s="160"/>
      <c r="O25" s="9"/>
      <c r="P25" s="58"/>
    </row>
    <row r="26" spans="1:22" ht="14.25" customHeight="1" x14ac:dyDescent="0.35">
      <c r="A26" s="168" t="s">
        <v>276</v>
      </c>
      <c r="B26" s="64" t="s">
        <v>277</v>
      </c>
      <c r="C26" s="62">
        <v>0</v>
      </c>
      <c r="D26" s="62">
        <v>500</v>
      </c>
      <c r="E26" s="62">
        <f t="shared" ref="E26:G26" si="13">D26*1.03</f>
        <v>515</v>
      </c>
      <c r="F26" s="62">
        <f t="shared" si="13"/>
        <v>530.45000000000005</v>
      </c>
      <c r="G26" s="62">
        <f t="shared" si="13"/>
        <v>546.36350000000004</v>
      </c>
      <c r="H26" s="158" t="s">
        <v>278</v>
      </c>
      <c r="I26" s="159"/>
      <c r="J26" s="159"/>
      <c r="K26" s="159"/>
      <c r="L26" s="159"/>
      <c r="M26" s="159"/>
      <c r="N26" s="160"/>
      <c r="O26" s="9"/>
      <c r="P26" s="58"/>
    </row>
    <row r="27" spans="1:22" ht="15.75" customHeight="1" x14ac:dyDescent="0.35">
      <c r="A27" s="169"/>
      <c r="B27" s="61" t="s">
        <v>279</v>
      </c>
      <c r="C27" s="62">
        <v>0</v>
      </c>
      <c r="D27" s="62">
        <v>500</v>
      </c>
      <c r="E27" s="62">
        <v>515</v>
      </c>
      <c r="F27" s="62">
        <v>530</v>
      </c>
      <c r="G27" s="62">
        <v>546</v>
      </c>
      <c r="H27" s="158" t="s">
        <v>280</v>
      </c>
      <c r="I27" s="159"/>
      <c r="J27" s="159"/>
      <c r="K27" s="159"/>
      <c r="L27" s="159"/>
      <c r="M27" s="159"/>
      <c r="N27" s="160"/>
      <c r="O27" s="9"/>
      <c r="P27" s="58"/>
    </row>
    <row r="28" spans="1:22" ht="15.75" customHeight="1" x14ac:dyDescent="0.35">
      <c r="A28" s="170"/>
      <c r="B28" s="61" t="s">
        <v>252</v>
      </c>
      <c r="C28" s="62">
        <v>6000</v>
      </c>
      <c r="D28" s="62">
        <f t="shared" ref="D28:G28" si="14">C28*1.03</f>
        <v>6180</v>
      </c>
      <c r="E28" s="62">
        <f t="shared" si="14"/>
        <v>6365.4000000000005</v>
      </c>
      <c r="F28" s="62">
        <f t="shared" si="14"/>
        <v>6556.362000000001</v>
      </c>
      <c r="G28" s="62">
        <f t="shared" si="14"/>
        <v>6753.0528600000016</v>
      </c>
      <c r="H28" s="158" t="s">
        <v>281</v>
      </c>
      <c r="I28" s="159"/>
      <c r="J28" s="159"/>
      <c r="K28" s="159"/>
      <c r="L28" s="159"/>
      <c r="M28" s="159"/>
      <c r="N28" s="160"/>
      <c r="O28" s="9"/>
      <c r="P28" s="58"/>
    </row>
    <row r="29" spans="1:22" ht="15.75" customHeight="1" x14ac:dyDescent="0.35">
      <c r="A29" s="65" t="s">
        <v>282</v>
      </c>
      <c r="B29" s="63" t="s">
        <v>282</v>
      </c>
      <c r="C29" s="62">
        <v>0</v>
      </c>
      <c r="D29" s="62">
        <v>2000</v>
      </c>
      <c r="E29" s="62">
        <f t="shared" ref="E29:G29" si="15">D29*1.03</f>
        <v>2060</v>
      </c>
      <c r="F29" s="62">
        <f t="shared" si="15"/>
        <v>2121.8000000000002</v>
      </c>
      <c r="G29" s="62">
        <f t="shared" si="15"/>
        <v>2185.4540000000002</v>
      </c>
      <c r="H29" s="163" t="s">
        <v>283</v>
      </c>
      <c r="I29" s="159"/>
      <c r="J29" s="159"/>
      <c r="K29" s="159"/>
      <c r="L29" s="159"/>
      <c r="M29" s="159"/>
      <c r="N29" s="160"/>
      <c r="O29" s="9"/>
      <c r="P29" s="58"/>
    </row>
    <row r="30" spans="1:22" ht="15.75" customHeight="1" x14ac:dyDescent="0.3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9"/>
      <c r="P30" s="58"/>
    </row>
    <row r="31" spans="1:22" ht="15.75" customHeight="1" x14ac:dyDescent="0.45">
      <c r="A31" s="171" t="s">
        <v>285</v>
      </c>
      <c r="B31" s="123"/>
      <c r="C31" s="123"/>
      <c r="D31" s="123"/>
      <c r="E31" s="123"/>
      <c r="F31" s="123"/>
      <c r="G31" s="123"/>
      <c r="H31" s="123"/>
      <c r="I31" s="123"/>
      <c r="J31" s="58"/>
      <c r="K31" s="58"/>
      <c r="L31" s="58"/>
      <c r="M31" s="58"/>
      <c r="N31" s="58"/>
      <c r="O31" s="9"/>
      <c r="P31" s="58"/>
    </row>
    <row r="32" spans="1:22" ht="15.75" customHeight="1" x14ac:dyDescent="0.35">
      <c r="A32" s="69" t="s">
        <v>257</v>
      </c>
      <c r="B32" s="70" t="s">
        <v>258</v>
      </c>
      <c r="C32" s="70" t="s">
        <v>27</v>
      </c>
      <c r="D32" s="70" t="s">
        <v>28</v>
      </c>
      <c r="E32" s="70" t="s">
        <v>29</v>
      </c>
      <c r="F32" s="70" t="s">
        <v>30</v>
      </c>
      <c r="G32" s="70" t="s">
        <v>31</v>
      </c>
      <c r="H32" s="165" t="s">
        <v>245</v>
      </c>
      <c r="I32" s="166"/>
      <c r="J32" s="166"/>
      <c r="K32" s="166"/>
      <c r="L32" s="166"/>
      <c r="M32" s="166"/>
      <c r="N32" s="167"/>
      <c r="O32" s="9"/>
      <c r="P32" s="58"/>
    </row>
    <row r="33" spans="1:16" ht="30.75" customHeight="1" x14ac:dyDescent="0.35">
      <c r="A33" s="168" t="s">
        <v>259</v>
      </c>
      <c r="B33" s="61" t="s">
        <v>260</v>
      </c>
      <c r="C33" s="62">
        <v>0</v>
      </c>
      <c r="D33" s="62">
        <v>2000</v>
      </c>
      <c r="E33" s="62">
        <v>2060</v>
      </c>
      <c r="F33" s="62">
        <v>2122</v>
      </c>
      <c r="G33" s="62">
        <v>2185</v>
      </c>
      <c r="H33" s="158" t="s">
        <v>261</v>
      </c>
      <c r="I33" s="159"/>
      <c r="J33" s="159"/>
      <c r="K33" s="159"/>
      <c r="L33" s="159"/>
      <c r="M33" s="159"/>
      <c r="N33" s="160"/>
      <c r="O33" s="9"/>
      <c r="P33" s="58"/>
    </row>
    <row r="34" spans="1:16" ht="30.75" customHeight="1" x14ac:dyDescent="0.35">
      <c r="A34" s="169"/>
      <c r="B34" s="63" t="s">
        <v>262</v>
      </c>
      <c r="C34" s="62">
        <v>0</v>
      </c>
      <c r="D34" s="62">
        <v>2000</v>
      </c>
      <c r="E34" s="62">
        <f t="shared" ref="E34:G34" si="16">D34*1.03</f>
        <v>2060</v>
      </c>
      <c r="F34" s="62">
        <f t="shared" si="16"/>
        <v>2121.8000000000002</v>
      </c>
      <c r="G34" s="62">
        <f t="shared" si="16"/>
        <v>2185.4540000000002</v>
      </c>
      <c r="H34" s="162" t="s">
        <v>263</v>
      </c>
      <c r="I34" s="159"/>
      <c r="J34" s="159"/>
      <c r="K34" s="159"/>
      <c r="L34" s="159"/>
      <c r="M34" s="159"/>
      <c r="N34" s="160"/>
      <c r="O34" s="9"/>
      <c r="P34" s="58"/>
    </row>
    <row r="35" spans="1:16" ht="15.75" customHeight="1" x14ac:dyDescent="0.35">
      <c r="A35" s="169"/>
      <c r="B35" s="61" t="s">
        <v>264</v>
      </c>
      <c r="C35" s="62">
        <v>0</v>
      </c>
      <c r="D35" s="62">
        <v>500</v>
      </c>
      <c r="E35" s="62">
        <v>500</v>
      </c>
      <c r="F35" s="62">
        <v>500</v>
      </c>
      <c r="G35" s="62">
        <v>500</v>
      </c>
      <c r="H35" s="158" t="s">
        <v>286</v>
      </c>
      <c r="I35" s="159"/>
      <c r="J35" s="159"/>
      <c r="K35" s="159"/>
      <c r="L35" s="159"/>
      <c r="M35" s="159"/>
      <c r="N35" s="160"/>
      <c r="O35" s="9"/>
      <c r="P35" s="58"/>
    </row>
    <row r="36" spans="1:16" ht="15.75" customHeight="1" x14ac:dyDescent="0.35">
      <c r="A36" s="169"/>
      <c r="B36" s="63" t="s">
        <v>266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  <c r="H36" s="162" t="s">
        <v>267</v>
      </c>
      <c r="I36" s="159"/>
      <c r="J36" s="159"/>
      <c r="K36" s="159"/>
      <c r="L36" s="159"/>
      <c r="M36" s="159"/>
      <c r="N36" s="160"/>
      <c r="O36" s="9"/>
      <c r="P36" s="58"/>
    </row>
    <row r="37" spans="1:16" ht="30" customHeight="1" x14ac:dyDescent="0.35">
      <c r="A37" s="169"/>
      <c r="B37" s="61" t="s">
        <v>268</v>
      </c>
      <c r="C37" s="62">
        <v>19000</v>
      </c>
      <c r="D37" s="62">
        <v>19000</v>
      </c>
      <c r="E37" s="62">
        <v>19000</v>
      </c>
      <c r="F37" s="62">
        <v>19000</v>
      </c>
      <c r="G37" s="62">
        <v>19000</v>
      </c>
      <c r="H37" s="158" t="s">
        <v>269</v>
      </c>
      <c r="I37" s="159"/>
      <c r="J37" s="159"/>
      <c r="K37" s="159"/>
      <c r="L37" s="159"/>
      <c r="M37" s="159"/>
      <c r="N37" s="160"/>
      <c r="O37" s="9"/>
      <c r="P37" s="58"/>
    </row>
    <row r="38" spans="1:16" ht="30" customHeight="1" x14ac:dyDescent="0.35">
      <c r="A38" s="169"/>
      <c r="B38" s="61" t="s">
        <v>270</v>
      </c>
      <c r="C38" s="62">
        <v>16000</v>
      </c>
      <c r="D38" s="62">
        <v>17000</v>
      </c>
      <c r="E38" s="62">
        <v>18000</v>
      </c>
      <c r="F38" s="62">
        <v>19000</v>
      </c>
      <c r="G38" s="62">
        <v>20000</v>
      </c>
      <c r="H38" s="164" t="s">
        <v>271</v>
      </c>
      <c r="I38" s="159"/>
      <c r="J38" s="159"/>
      <c r="K38" s="159"/>
      <c r="L38" s="159"/>
      <c r="M38" s="159"/>
      <c r="N38" s="160"/>
      <c r="O38" s="9"/>
      <c r="P38" s="58"/>
    </row>
    <row r="39" spans="1:16" ht="15.75" customHeight="1" x14ac:dyDescent="0.35">
      <c r="A39" s="169"/>
      <c r="B39" s="63" t="s">
        <v>272</v>
      </c>
      <c r="C39" s="62">
        <v>0</v>
      </c>
      <c r="D39" s="62">
        <v>1550</v>
      </c>
      <c r="E39" s="62">
        <v>1575</v>
      </c>
      <c r="F39" s="62">
        <v>1600</v>
      </c>
      <c r="G39" s="62">
        <v>1625</v>
      </c>
      <c r="H39" s="162" t="s">
        <v>273</v>
      </c>
      <c r="I39" s="159"/>
      <c r="J39" s="159"/>
      <c r="K39" s="159"/>
      <c r="L39" s="159"/>
      <c r="M39" s="159"/>
      <c r="N39" s="160"/>
      <c r="O39" s="9"/>
      <c r="P39" s="58"/>
    </row>
    <row r="40" spans="1:16" ht="15.75" customHeight="1" x14ac:dyDescent="0.35">
      <c r="A40" s="170"/>
      <c r="B40" s="61" t="s">
        <v>274</v>
      </c>
      <c r="C40" s="62">
        <v>0</v>
      </c>
      <c r="D40" s="62">
        <v>2000</v>
      </c>
      <c r="E40" s="62">
        <v>2000</v>
      </c>
      <c r="F40" s="62">
        <v>2000</v>
      </c>
      <c r="G40" s="62">
        <v>2000</v>
      </c>
      <c r="H40" s="158" t="s">
        <v>275</v>
      </c>
      <c r="I40" s="159"/>
      <c r="J40" s="159"/>
      <c r="K40" s="159"/>
      <c r="L40" s="159"/>
      <c r="M40" s="159"/>
      <c r="N40" s="160"/>
      <c r="O40" s="9"/>
      <c r="P40" s="58"/>
    </row>
    <row r="41" spans="1:16" ht="14.25" customHeight="1" x14ac:dyDescent="0.35">
      <c r="A41" s="168" t="s">
        <v>276</v>
      </c>
      <c r="B41" s="64" t="s">
        <v>277</v>
      </c>
      <c r="C41" s="62">
        <v>0</v>
      </c>
      <c r="D41" s="62">
        <v>450</v>
      </c>
      <c r="E41" s="62">
        <f t="shared" ref="E41:G41" si="17">D41*1.03</f>
        <v>463.5</v>
      </c>
      <c r="F41" s="62">
        <f t="shared" si="17"/>
        <v>477.40500000000003</v>
      </c>
      <c r="G41" s="62">
        <f t="shared" si="17"/>
        <v>491.72715000000005</v>
      </c>
      <c r="H41" s="158" t="s">
        <v>278</v>
      </c>
      <c r="I41" s="159"/>
      <c r="J41" s="159"/>
      <c r="K41" s="159"/>
      <c r="L41" s="159"/>
      <c r="M41" s="159"/>
      <c r="N41" s="160"/>
      <c r="O41" s="9"/>
      <c r="P41" s="58"/>
    </row>
    <row r="42" spans="1:16" ht="15.75" customHeight="1" x14ac:dyDescent="0.35">
      <c r="A42" s="169"/>
      <c r="B42" s="61" t="s">
        <v>279</v>
      </c>
      <c r="C42" s="62">
        <v>0</v>
      </c>
      <c r="D42" s="62">
        <v>450</v>
      </c>
      <c r="E42" s="62">
        <v>464</v>
      </c>
      <c r="F42" s="62">
        <v>477</v>
      </c>
      <c r="G42" s="62">
        <v>492</v>
      </c>
      <c r="H42" s="158" t="s">
        <v>280</v>
      </c>
      <c r="I42" s="159"/>
      <c r="J42" s="159"/>
      <c r="K42" s="159"/>
      <c r="L42" s="159"/>
      <c r="M42" s="159"/>
      <c r="N42" s="160"/>
      <c r="O42" s="9"/>
      <c r="P42" s="58"/>
    </row>
    <row r="43" spans="1:16" ht="15.75" customHeight="1" x14ac:dyDescent="0.35">
      <c r="A43" s="170"/>
      <c r="B43" s="61" t="s">
        <v>252</v>
      </c>
      <c r="C43" s="62">
        <v>5000</v>
      </c>
      <c r="D43" s="62">
        <f t="shared" ref="D43:G43" si="18">C43*1.03</f>
        <v>5150</v>
      </c>
      <c r="E43" s="62">
        <f t="shared" si="18"/>
        <v>5304.5</v>
      </c>
      <c r="F43" s="62">
        <f t="shared" si="18"/>
        <v>5463.6350000000002</v>
      </c>
      <c r="G43" s="62">
        <f t="shared" si="18"/>
        <v>5627.5440500000004</v>
      </c>
      <c r="H43" s="158" t="s">
        <v>281</v>
      </c>
      <c r="I43" s="159"/>
      <c r="J43" s="159"/>
      <c r="K43" s="159"/>
      <c r="L43" s="159"/>
      <c r="M43" s="159"/>
      <c r="N43" s="160"/>
      <c r="O43" s="9"/>
      <c r="P43" s="58"/>
    </row>
    <row r="44" spans="1:16" ht="15.75" customHeight="1" x14ac:dyDescent="0.35">
      <c r="A44" s="65" t="s">
        <v>282</v>
      </c>
      <c r="B44" s="63" t="s">
        <v>282</v>
      </c>
      <c r="C44" s="62">
        <v>0</v>
      </c>
      <c r="D44" s="62">
        <v>2000</v>
      </c>
      <c r="E44" s="62">
        <f t="shared" ref="E44:G44" si="19">D44*1.03</f>
        <v>2060</v>
      </c>
      <c r="F44" s="62">
        <f t="shared" si="19"/>
        <v>2121.8000000000002</v>
      </c>
      <c r="G44" s="62">
        <f t="shared" si="19"/>
        <v>2185.4540000000002</v>
      </c>
      <c r="H44" s="163" t="s">
        <v>283</v>
      </c>
      <c r="I44" s="159"/>
      <c r="J44" s="159"/>
      <c r="K44" s="159"/>
      <c r="L44" s="159"/>
      <c r="M44" s="159"/>
      <c r="N44" s="160"/>
      <c r="O44" s="9"/>
      <c r="P44" s="58"/>
    </row>
    <row r="45" spans="1:16" ht="15.75" customHeight="1" x14ac:dyDescent="0.3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9"/>
      <c r="P45" s="58"/>
    </row>
    <row r="46" spans="1:16" ht="15.75" customHeight="1" x14ac:dyDescent="0.45">
      <c r="A46" s="155" t="s">
        <v>287</v>
      </c>
      <c r="B46" s="123"/>
      <c r="C46" s="123"/>
      <c r="D46" s="123"/>
      <c r="E46" s="123"/>
      <c r="F46" s="123"/>
      <c r="G46" s="123"/>
      <c r="H46" s="123"/>
      <c r="I46" s="123"/>
      <c r="J46" s="66"/>
      <c r="K46" s="66"/>
      <c r="L46" s="66"/>
      <c r="M46" s="66"/>
      <c r="N46" s="66"/>
      <c r="O46" s="9"/>
      <c r="P46" s="58"/>
    </row>
    <row r="47" spans="1:16" ht="15.75" customHeight="1" x14ac:dyDescent="0.35">
      <c r="A47" s="59" t="s">
        <v>257</v>
      </c>
      <c r="B47" s="60" t="s">
        <v>258</v>
      </c>
      <c r="C47" s="60" t="s">
        <v>27</v>
      </c>
      <c r="D47" s="60" t="s">
        <v>28</v>
      </c>
      <c r="E47" s="60" t="s">
        <v>29</v>
      </c>
      <c r="F47" s="60" t="s">
        <v>30</v>
      </c>
      <c r="G47" s="60" t="s">
        <v>31</v>
      </c>
      <c r="H47" s="156" t="s">
        <v>245</v>
      </c>
      <c r="I47" s="153"/>
      <c r="J47" s="153"/>
      <c r="K47" s="153"/>
      <c r="L47" s="153"/>
      <c r="M47" s="153"/>
      <c r="N47" s="157"/>
      <c r="O47" s="9"/>
      <c r="P47" s="58"/>
    </row>
    <row r="48" spans="1:16" ht="30.75" customHeight="1" x14ac:dyDescent="0.35">
      <c r="A48" s="168" t="s">
        <v>259</v>
      </c>
      <c r="B48" s="61" t="s">
        <v>260</v>
      </c>
      <c r="C48" s="62">
        <v>0</v>
      </c>
      <c r="D48" s="62">
        <v>1500</v>
      </c>
      <c r="E48" s="62">
        <v>1545</v>
      </c>
      <c r="F48" s="62">
        <v>1591</v>
      </c>
      <c r="G48" s="62">
        <v>1639</v>
      </c>
      <c r="H48" s="158" t="s">
        <v>261</v>
      </c>
      <c r="I48" s="159"/>
      <c r="J48" s="159"/>
      <c r="K48" s="159"/>
      <c r="L48" s="159"/>
      <c r="M48" s="159"/>
      <c r="N48" s="160"/>
      <c r="P48" s="58"/>
    </row>
    <row r="49" spans="1:16" ht="30.75" customHeight="1" x14ac:dyDescent="0.35">
      <c r="A49" s="169"/>
      <c r="B49" s="63" t="s">
        <v>262</v>
      </c>
      <c r="C49" s="62">
        <v>0</v>
      </c>
      <c r="D49" s="62">
        <v>1500</v>
      </c>
      <c r="E49" s="62">
        <f t="shared" ref="E49:G49" si="20">D49*1.03</f>
        <v>1545</v>
      </c>
      <c r="F49" s="62">
        <f t="shared" si="20"/>
        <v>1591.3500000000001</v>
      </c>
      <c r="G49" s="62">
        <f t="shared" si="20"/>
        <v>1639.0905000000002</v>
      </c>
      <c r="H49" s="162" t="s">
        <v>263</v>
      </c>
      <c r="I49" s="159"/>
      <c r="J49" s="159"/>
      <c r="K49" s="159"/>
      <c r="L49" s="159"/>
      <c r="M49" s="159"/>
      <c r="N49" s="160"/>
      <c r="P49" s="58"/>
    </row>
    <row r="50" spans="1:16" ht="15.75" customHeight="1" x14ac:dyDescent="0.35">
      <c r="A50" s="169"/>
      <c r="B50" s="61" t="s">
        <v>264</v>
      </c>
      <c r="C50" s="62">
        <v>0</v>
      </c>
      <c r="D50" s="62">
        <v>500</v>
      </c>
      <c r="E50" s="62">
        <v>500</v>
      </c>
      <c r="F50" s="62">
        <v>500</v>
      </c>
      <c r="G50" s="62">
        <v>500</v>
      </c>
      <c r="H50" s="158" t="s">
        <v>286</v>
      </c>
      <c r="I50" s="159"/>
      <c r="J50" s="159"/>
      <c r="K50" s="159"/>
      <c r="L50" s="159"/>
      <c r="M50" s="159"/>
      <c r="N50" s="160"/>
      <c r="P50" s="58"/>
    </row>
    <row r="51" spans="1:16" ht="15.75" customHeight="1" x14ac:dyDescent="0.35">
      <c r="A51" s="169"/>
      <c r="B51" s="63" t="s">
        <v>266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162" t="s">
        <v>267</v>
      </c>
      <c r="I51" s="159"/>
      <c r="J51" s="159"/>
      <c r="K51" s="159"/>
      <c r="L51" s="159"/>
      <c r="M51" s="159"/>
      <c r="N51" s="160"/>
      <c r="P51" s="58"/>
    </row>
    <row r="52" spans="1:16" ht="30" customHeight="1" x14ac:dyDescent="0.35">
      <c r="A52" s="169"/>
      <c r="B52" s="61" t="s">
        <v>268</v>
      </c>
      <c r="C52" s="62">
        <v>15000</v>
      </c>
      <c r="D52" s="62">
        <v>15000</v>
      </c>
      <c r="E52" s="62">
        <v>15000</v>
      </c>
      <c r="F52" s="62">
        <v>15000</v>
      </c>
      <c r="G52" s="62">
        <v>15000</v>
      </c>
      <c r="H52" s="158" t="s">
        <v>269</v>
      </c>
      <c r="I52" s="159"/>
      <c r="J52" s="159"/>
      <c r="K52" s="159"/>
      <c r="L52" s="159"/>
      <c r="M52" s="159"/>
      <c r="N52" s="160"/>
      <c r="P52" s="58"/>
    </row>
    <row r="53" spans="1:16" ht="30" customHeight="1" x14ac:dyDescent="0.35">
      <c r="A53" s="169"/>
      <c r="B53" s="61" t="s">
        <v>270</v>
      </c>
      <c r="C53" s="62">
        <v>12000</v>
      </c>
      <c r="D53" s="62">
        <v>13000</v>
      </c>
      <c r="E53" s="62">
        <v>14000</v>
      </c>
      <c r="F53" s="62">
        <v>15000</v>
      </c>
      <c r="G53" s="62">
        <v>16000</v>
      </c>
      <c r="H53" s="164" t="s">
        <v>271</v>
      </c>
      <c r="I53" s="159"/>
      <c r="J53" s="159"/>
      <c r="K53" s="159"/>
      <c r="L53" s="159"/>
      <c r="M53" s="159"/>
      <c r="N53" s="160"/>
      <c r="P53" s="58"/>
    </row>
    <row r="54" spans="1:16" ht="15.75" customHeight="1" x14ac:dyDescent="0.35">
      <c r="A54" s="169"/>
      <c r="B54" s="63" t="s">
        <v>272</v>
      </c>
      <c r="C54" s="62">
        <v>0</v>
      </c>
      <c r="D54" s="62">
        <v>515</v>
      </c>
      <c r="E54" s="62">
        <v>530</v>
      </c>
      <c r="F54" s="62">
        <v>546</v>
      </c>
      <c r="G54" s="62">
        <v>563</v>
      </c>
      <c r="H54" s="162" t="s">
        <v>273</v>
      </c>
      <c r="I54" s="159"/>
      <c r="J54" s="159"/>
      <c r="K54" s="159"/>
      <c r="L54" s="159"/>
      <c r="M54" s="159"/>
      <c r="N54" s="160"/>
      <c r="P54" s="58"/>
    </row>
    <row r="55" spans="1:16" ht="15.75" customHeight="1" x14ac:dyDescent="0.35">
      <c r="A55" s="170"/>
      <c r="B55" s="61" t="s">
        <v>274</v>
      </c>
      <c r="C55" s="62">
        <v>0</v>
      </c>
      <c r="D55" s="62">
        <v>1500</v>
      </c>
      <c r="E55" s="62">
        <v>1500</v>
      </c>
      <c r="F55" s="62">
        <v>1500</v>
      </c>
      <c r="G55" s="62">
        <v>1500</v>
      </c>
      <c r="H55" s="158" t="s">
        <v>275</v>
      </c>
      <c r="I55" s="159"/>
      <c r="J55" s="159"/>
      <c r="K55" s="159"/>
      <c r="L55" s="159"/>
      <c r="M55" s="159"/>
      <c r="N55" s="160"/>
      <c r="P55" s="58"/>
    </row>
    <row r="56" spans="1:16" ht="13.5" customHeight="1" x14ac:dyDescent="0.35">
      <c r="A56" s="168" t="s">
        <v>276</v>
      </c>
      <c r="B56" s="64" t="s">
        <v>277</v>
      </c>
      <c r="C56" s="62">
        <v>0</v>
      </c>
      <c r="D56" s="62">
        <v>800</v>
      </c>
      <c r="E56" s="62">
        <f t="shared" ref="E56:G56" si="21">D56*1.03</f>
        <v>824</v>
      </c>
      <c r="F56" s="62">
        <f t="shared" si="21"/>
        <v>848.72</v>
      </c>
      <c r="G56" s="62">
        <f t="shared" si="21"/>
        <v>874.1816</v>
      </c>
      <c r="H56" s="158" t="s">
        <v>278</v>
      </c>
      <c r="I56" s="159"/>
      <c r="J56" s="159"/>
      <c r="K56" s="159"/>
      <c r="L56" s="159"/>
      <c r="M56" s="159"/>
      <c r="N56" s="160"/>
      <c r="P56" s="58"/>
    </row>
    <row r="57" spans="1:16" ht="15.75" customHeight="1" x14ac:dyDescent="0.35">
      <c r="A57" s="169"/>
      <c r="B57" s="61" t="s">
        <v>279</v>
      </c>
      <c r="C57" s="62">
        <v>0</v>
      </c>
      <c r="D57" s="62">
        <v>400</v>
      </c>
      <c r="E57" s="62">
        <v>412</v>
      </c>
      <c r="F57" s="62">
        <v>424</v>
      </c>
      <c r="G57" s="62">
        <v>437</v>
      </c>
      <c r="H57" s="158" t="s">
        <v>280</v>
      </c>
      <c r="I57" s="159"/>
      <c r="J57" s="159"/>
      <c r="K57" s="159"/>
      <c r="L57" s="159"/>
      <c r="M57" s="159"/>
      <c r="N57" s="160"/>
      <c r="P57" s="58"/>
    </row>
    <row r="58" spans="1:16" ht="15.75" customHeight="1" x14ac:dyDescent="0.35">
      <c r="A58" s="170"/>
      <c r="B58" s="61" t="s">
        <v>252</v>
      </c>
      <c r="C58" s="62">
        <v>4000</v>
      </c>
      <c r="D58" s="62">
        <f t="shared" ref="D58:G58" si="22">C58*1.03</f>
        <v>4120</v>
      </c>
      <c r="E58" s="62">
        <f t="shared" si="22"/>
        <v>4243.6000000000004</v>
      </c>
      <c r="F58" s="62">
        <f t="shared" si="22"/>
        <v>4370.9080000000004</v>
      </c>
      <c r="G58" s="62">
        <f t="shared" si="22"/>
        <v>4502.0352400000002</v>
      </c>
      <c r="H58" s="158" t="s">
        <v>281</v>
      </c>
      <c r="I58" s="159"/>
      <c r="J58" s="159"/>
      <c r="K58" s="159"/>
      <c r="L58" s="159"/>
      <c r="M58" s="159"/>
      <c r="N58" s="160"/>
      <c r="P58" s="58"/>
    </row>
    <row r="59" spans="1:16" ht="15.75" customHeight="1" x14ac:dyDescent="0.35">
      <c r="A59" s="65" t="s">
        <v>282</v>
      </c>
      <c r="B59" s="63" t="s">
        <v>282</v>
      </c>
      <c r="C59" s="62">
        <v>0</v>
      </c>
      <c r="D59" s="62">
        <v>2000</v>
      </c>
      <c r="E59" s="62">
        <f t="shared" ref="E59:G59" si="23">D59*1.03</f>
        <v>2060</v>
      </c>
      <c r="F59" s="62">
        <f t="shared" si="23"/>
        <v>2121.8000000000002</v>
      </c>
      <c r="G59" s="62">
        <f t="shared" si="23"/>
        <v>2185.4540000000002</v>
      </c>
      <c r="H59" s="163" t="s">
        <v>283</v>
      </c>
      <c r="I59" s="159"/>
      <c r="J59" s="159"/>
      <c r="K59" s="159"/>
      <c r="L59" s="159"/>
      <c r="M59" s="159"/>
      <c r="N59" s="160"/>
      <c r="P59" s="58"/>
    </row>
    <row r="60" spans="1:16" ht="1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P60" s="58"/>
    </row>
    <row r="61" spans="1:16" ht="15" customHeight="1" x14ac:dyDescent="0.45">
      <c r="A61" s="155" t="s">
        <v>288</v>
      </c>
      <c r="B61" s="123"/>
      <c r="C61" s="123"/>
      <c r="D61" s="123"/>
      <c r="E61" s="123"/>
      <c r="F61" s="123"/>
      <c r="G61" s="123"/>
      <c r="H61" s="123"/>
      <c r="I61" s="123"/>
      <c r="J61" s="66"/>
      <c r="K61" s="66"/>
      <c r="L61" s="66"/>
      <c r="M61" s="66"/>
      <c r="N61" s="66"/>
      <c r="P61" s="58"/>
    </row>
    <row r="62" spans="1:16" ht="15" customHeight="1" x14ac:dyDescent="0.35">
      <c r="A62" s="59" t="s">
        <v>257</v>
      </c>
      <c r="B62" s="60" t="s">
        <v>258</v>
      </c>
      <c r="C62" s="60" t="s">
        <v>27</v>
      </c>
      <c r="D62" s="60" t="s">
        <v>28</v>
      </c>
      <c r="E62" s="60" t="s">
        <v>29</v>
      </c>
      <c r="F62" s="60" t="s">
        <v>30</v>
      </c>
      <c r="G62" s="60" t="s">
        <v>31</v>
      </c>
      <c r="H62" s="156" t="s">
        <v>245</v>
      </c>
      <c r="I62" s="153"/>
      <c r="J62" s="153"/>
      <c r="K62" s="153"/>
      <c r="L62" s="153"/>
      <c r="M62" s="153"/>
      <c r="N62" s="157"/>
      <c r="P62" s="58"/>
    </row>
    <row r="63" spans="1:16" ht="30.75" customHeight="1" x14ac:dyDescent="0.35">
      <c r="A63" s="168" t="s">
        <v>259</v>
      </c>
      <c r="B63" s="61" t="s">
        <v>260</v>
      </c>
      <c r="C63" s="62">
        <v>0</v>
      </c>
      <c r="D63" s="62">
        <v>2750</v>
      </c>
      <c r="E63" s="62">
        <f t="shared" ref="E63:G63" si="24">D63*1.03</f>
        <v>2832.5</v>
      </c>
      <c r="F63" s="62">
        <f t="shared" si="24"/>
        <v>2917.4749999999999</v>
      </c>
      <c r="G63" s="62">
        <f t="shared" si="24"/>
        <v>3004.9992499999998</v>
      </c>
      <c r="H63" s="158" t="s">
        <v>261</v>
      </c>
      <c r="I63" s="159"/>
      <c r="J63" s="159"/>
      <c r="K63" s="159"/>
      <c r="L63" s="159"/>
      <c r="M63" s="159"/>
      <c r="N63" s="160"/>
      <c r="O63" s="9"/>
      <c r="P63" s="58"/>
    </row>
    <row r="64" spans="1:16" ht="30.75" customHeight="1" x14ac:dyDescent="0.35">
      <c r="A64" s="169"/>
      <c r="B64" s="63" t="s">
        <v>262</v>
      </c>
      <c r="C64" s="62">
        <v>0</v>
      </c>
      <c r="D64" s="62">
        <v>2500</v>
      </c>
      <c r="E64" s="62">
        <f t="shared" ref="E64:G64" si="25">D64*1.03</f>
        <v>2575</v>
      </c>
      <c r="F64" s="62">
        <f t="shared" si="25"/>
        <v>2652.25</v>
      </c>
      <c r="G64" s="62">
        <f t="shared" si="25"/>
        <v>2731.8175000000001</v>
      </c>
      <c r="H64" s="162" t="s">
        <v>263</v>
      </c>
      <c r="I64" s="159"/>
      <c r="J64" s="159"/>
      <c r="K64" s="159"/>
      <c r="L64" s="159"/>
      <c r="M64" s="159"/>
      <c r="N64" s="160"/>
      <c r="O64" s="9"/>
      <c r="P64" s="58"/>
    </row>
    <row r="65" spans="1:16" ht="41.25" customHeight="1" x14ac:dyDescent="0.35">
      <c r="A65" s="169"/>
      <c r="B65" s="61" t="s">
        <v>264</v>
      </c>
      <c r="C65" s="62">
        <v>0</v>
      </c>
      <c r="D65" s="62">
        <v>1000</v>
      </c>
      <c r="E65" s="62">
        <f t="shared" ref="E65:G65" si="26">D65</f>
        <v>1000</v>
      </c>
      <c r="F65" s="62">
        <f t="shared" si="26"/>
        <v>1000</v>
      </c>
      <c r="G65" s="62">
        <f t="shared" si="26"/>
        <v>1000</v>
      </c>
      <c r="H65" s="158" t="s">
        <v>265</v>
      </c>
      <c r="I65" s="159"/>
      <c r="J65" s="159"/>
      <c r="K65" s="159"/>
      <c r="L65" s="159"/>
      <c r="M65" s="159"/>
      <c r="N65" s="160"/>
      <c r="O65" s="9"/>
      <c r="P65" s="58"/>
    </row>
    <row r="66" spans="1:16" ht="15" customHeight="1" x14ac:dyDescent="0.35">
      <c r="A66" s="169"/>
      <c r="B66" s="63" t="s">
        <v>266</v>
      </c>
      <c r="C66" s="62">
        <v>0</v>
      </c>
      <c r="D66" s="62">
        <v>0</v>
      </c>
      <c r="E66" s="62">
        <v>0</v>
      </c>
      <c r="F66" s="62">
        <v>0</v>
      </c>
      <c r="G66" s="62">
        <v>0</v>
      </c>
      <c r="H66" s="162" t="s">
        <v>267</v>
      </c>
      <c r="I66" s="159"/>
      <c r="J66" s="159"/>
      <c r="K66" s="159"/>
      <c r="L66" s="159"/>
      <c r="M66" s="159"/>
      <c r="N66" s="160"/>
      <c r="O66" s="9"/>
      <c r="P66" s="58"/>
    </row>
    <row r="67" spans="1:16" ht="30" customHeight="1" x14ac:dyDescent="0.35">
      <c r="A67" s="169"/>
      <c r="B67" s="61" t="s">
        <v>268</v>
      </c>
      <c r="C67" s="62">
        <v>42000</v>
      </c>
      <c r="D67" s="62">
        <v>42000</v>
      </c>
      <c r="E67" s="62">
        <v>42000</v>
      </c>
      <c r="F67" s="62">
        <v>42000</v>
      </c>
      <c r="G67" s="62">
        <v>42000</v>
      </c>
      <c r="H67" s="158" t="s">
        <v>269</v>
      </c>
      <c r="I67" s="159"/>
      <c r="J67" s="159"/>
      <c r="K67" s="159"/>
      <c r="L67" s="159"/>
      <c r="M67" s="159"/>
      <c r="N67" s="160"/>
      <c r="O67" s="9"/>
      <c r="P67" s="58"/>
    </row>
    <row r="68" spans="1:16" ht="30" customHeight="1" x14ac:dyDescent="0.35">
      <c r="A68" s="169"/>
      <c r="B68" s="61" t="s">
        <v>270</v>
      </c>
      <c r="C68" s="62">
        <v>35000</v>
      </c>
      <c r="D68" s="62">
        <v>38000</v>
      </c>
      <c r="E68" s="62">
        <v>40000</v>
      </c>
      <c r="F68" s="62">
        <v>42000</v>
      </c>
      <c r="G68" s="62">
        <v>43000</v>
      </c>
      <c r="H68" s="164" t="s">
        <v>271</v>
      </c>
      <c r="I68" s="159"/>
      <c r="J68" s="159"/>
      <c r="K68" s="159"/>
      <c r="L68" s="159"/>
      <c r="M68" s="159"/>
      <c r="N68" s="160"/>
      <c r="O68" s="9"/>
      <c r="P68" s="58"/>
    </row>
    <row r="69" spans="1:16" ht="15" customHeight="1" x14ac:dyDescent="0.35">
      <c r="A69" s="169"/>
      <c r="B69" s="63" t="s">
        <v>272</v>
      </c>
      <c r="C69" s="62">
        <v>0</v>
      </c>
      <c r="D69" s="62">
        <f t="shared" ref="D69:G69" si="27">C69*1.03</f>
        <v>0</v>
      </c>
      <c r="E69" s="62">
        <f t="shared" si="27"/>
        <v>0</v>
      </c>
      <c r="F69" s="62">
        <f t="shared" si="27"/>
        <v>0</v>
      </c>
      <c r="G69" s="62">
        <f t="shared" si="27"/>
        <v>0</v>
      </c>
      <c r="H69" s="162" t="s">
        <v>273</v>
      </c>
      <c r="I69" s="159"/>
      <c r="J69" s="159"/>
      <c r="K69" s="159"/>
      <c r="L69" s="159"/>
      <c r="M69" s="159"/>
      <c r="N69" s="160"/>
      <c r="O69" s="9"/>
      <c r="P69" s="58"/>
    </row>
    <row r="70" spans="1:16" ht="15" customHeight="1" x14ac:dyDescent="0.35">
      <c r="A70" s="170"/>
      <c r="B70" s="61" t="s">
        <v>274</v>
      </c>
      <c r="C70" s="62">
        <v>0</v>
      </c>
      <c r="D70" s="62">
        <v>3000</v>
      </c>
      <c r="E70" s="62">
        <v>3000</v>
      </c>
      <c r="F70" s="62">
        <v>3000</v>
      </c>
      <c r="G70" s="62">
        <v>3000</v>
      </c>
      <c r="H70" s="158" t="s">
        <v>275</v>
      </c>
      <c r="I70" s="159"/>
      <c r="J70" s="159"/>
      <c r="K70" s="159"/>
      <c r="L70" s="159"/>
      <c r="M70" s="159"/>
      <c r="N70" s="160"/>
      <c r="O70" s="9"/>
      <c r="P70" s="58"/>
    </row>
    <row r="71" spans="1:16" ht="15" customHeight="1" x14ac:dyDescent="0.35">
      <c r="A71" s="168" t="s">
        <v>276</v>
      </c>
      <c r="B71" s="64" t="s">
        <v>277</v>
      </c>
      <c r="C71" s="62">
        <v>0</v>
      </c>
      <c r="D71" s="62">
        <v>500</v>
      </c>
      <c r="E71" s="62">
        <f t="shared" ref="E71:G71" si="28">D71*1.03</f>
        <v>515</v>
      </c>
      <c r="F71" s="62">
        <f t="shared" si="28"/>
        <v>530.45000000000005</v>
      </c>
      <c r="G71" s="62">
        <f t="shared" si="28"/>
        <v>546.36350000000004</v>
      </c>
      <c r="H71" s="158" t="s">
        <v>278</v>
      </c>
      <c r="I71" s="159"/>
      <c r="J71" s="159"/>
      <c r="K71" s="159"/>
      <c r="L71" s="159"/>
      <c r="M71" s="159"/>
      <c r="N71" s="160"/>
      <c r="O71" s="9"/>
      <c r="P71" s="58"/>
    </row>
    <row r="72" spans="1:16" ht="15" customHeight="1" x14ac:dyDescent="0.35">
      <c r="A72" s="169"/>
      <c r="B72" s="61" t="s">
        <v>279</v>
      </c>
      <c r="C72" s="62">
        <v>0</v>
      </c>
      <c r="D72" s="62">
        <v>500</v>
      </c>
      <c r="E72" s="62">
        <v>515</v>
      </c>
      <c r="F72" s="62">
        <v>530</v>
      </c>
      <c r="G72" s="62">
        <v>546</v>
      </c>
      <c r="H72" s="158" t="s">
        <v>280</v>
      </c>
      <c r="I72" s="159"/>
      <c r="J72" s="159"/>
      <c r="K72" s="159"/>
      <c r="L72" s="159"/>
      <c r="M72" s="159"/>
      <c r="N72" s="160"/>
      <c r="O72" s="9"/>
      <c r="P72" s="58"/>
    </row>
    <row r="73" spans="1:16" ht="15" customHeight="1" x14ac:dyDescent="0.35">
      <c r="A73" s="170"/>
      <c r="B73" s="61" t="s">
        <v>252</v>
      </c>
      <c r="C73" s="62">
        <v>6000</v>
      </c>
      <c r="D73" s="62">
        <f t="shared" ref="D73:G73" si="29">C73*1.03</f>
        <v>6180</v>
      </c>
      <c r="E73" s="62">
        <f t="shared" si="29"/>
        <v>6365.4000000000005</v>
      </c>
      <c r="F73" s="62">
        <f t="shared" si="29"/>
        <v>6556.362000000001</v>
      </c>
      <c r="G73" s="62">
        <f t="shared" si="29"/>
        <v>6753.0528600000016</v>
      </c>
      <c r="H73" s="158" t="s">
        <v>281</v>
      </c>
      <c r="I73" s="159"/>
      <c r="J73" s="159"/>
      <c r="K73" s="159"/>
      <c r="L73" s="159"/>
      <c r="M73" s="159"/>
      <c r="N73" s="160"/>
      <c r="O73" s="9"/>
      <c r="P73" s="58"/>
    </row>
    <row r="74" spans="1:16" ht="29.25" customHeight="1" x14ac:dyDescent="0.35">
      <c r="A74" s="65" t="s">
        <v>282</v>
      </c>
      <c r="B74" s="63" t="s">
        <v>282</v>
      </c>
      <c r="C74" s="62">
        <v>0</v>
      </c>
      <c r="D74" s="62">
        <v>2000</v>
      </c>
      <c r="E74" s="62">
        <f t="shared" ref="E74:G74" si="30">D74*1.03</f>
        <v>2060</v>
      </c>
      <c r="F74" s="62">
        <f t="shared" si="30"/>
        <v>2121.8000000000002</v>
      </c>
      <c r="G74" s="62">
        <f t="shared" si="30"/>
        <v>2185.4540000000002</v>
      </c>
      <c r="H74" s="163" t="s">
        <v>283</v>
      </c>
      <c r="I74" s="159"/>
      <c r="J74" s="159"/>
      <c r="K74" s="159"/>
      <c r="L74" s="159"/>
      <c r="M74" s="159"/>
      <c r="N74" s="160"/>
      <c r="P74" s="58"/>
    </row>
    <row r="75" spans="1:16" ht="15" customHeight="1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P75" s="58"/>
    </row>
    <row r="76" spans="1:16" ht="15" customHeight="1" x14ac:dyDescent="0.45">
      <c r="A76" s="155" t="s">
        <v>289</v>
      </c>
      <c r="B76" s="123"/>
      <c r="C76" s="123"/>
      <c r="D76" s="123"/>
      <c r="E76" s="123"/>
      <c r="F76" s="123"/>
      <c r="G76" s="123"/>
      <c r="H76" s="123"/>
      <c r="I76" s="123"/>
      <c r="J76" s="66"/>
      <c r="K76" s="66"/>
      <c r="L76" s="66"/>
      <c r="M76" s="66"/>
      <c r="N76" s="66"/>
      <c r="P76" s="58"/>
    </row>
    <row r="77" spans="1:16" ht="15" customHeight="1" x14ac:dyDescent="0.35">
      <c r="A77" s="59" t="s">
        <v>257</v>
      </c>
      <c r="B77" s="60" t="s">
        <v>258</v>
      </c>
      <c r="C77" s="60" t="s">
        <v>27</v>
      </c>
      <c r="D77" s="60" t="s">
        <v>28</v>
      </c>
      <c r="E77" s="60" t="s">
        <v>29</v>
      </c>
      <c r="F77" s="60" t="s">
        <v>30</v>
      </c>
      <c r="G77" s="60" t="s">
        <v>31</v>
      </c>
      <c r="H77" s="156" t="s">
        <v>245</v>
      </c>
      <c r="I77" s="153"/>
      <c r="J77" s="153"/>
      <c r="K77" s="153"/>
      <c r="L77" s="153"/>
      <c r="M77" s="153"/>
      <c r="N77" s="157"/>
      <c r="P77" s="58"/>
    </row>
    <row r="78" spans="1:16" ht="30.75" customHeight="1" x14ac:dyDescent="0.35">
      <c r="A78" s="168" t="s">
        <v>259</v>
      </c>
      <c r="B78" s="61" t="s">
        <v>260</v>
      </c>
      <c r="C78" s="62">
        <v>0</v>
      </c>
      <c r="D78" s="62">
        <v>2500</v>
      </c>
      <c r="E78" s="62">
        <v>2575</v>
      </c>
      <c r="F78" s="62">
        <v>2652</v>
      </c>
      <c r="G78" s="62">
        <v>2732</v>
      </c>
      <c r="H78" s="158" t="s">
        <v>261</v>
      </c>
      <c r="I78" s="159"/>
      <c r="J78" s="159"/>
      <c r="K78" s="159"/>
      <c r="L78" s="159"/>
      <c r="M78" s="159"/>
      <c r="N78" s="160"/>
      <c r="P78" s="58"/>
    </row>
    <row r="79" spans="1:16" ht="30.75" customHeight="1" x14ac:dyDescent="0.35">
      <c r="A79" s="169"/>
      <c r="B79" s="63" t="s">
        <v>262</v>
      </c>
      <c r="C79" s="62">
        <v>0</v>
      </c>
      <c r="D79" s="62">
        <v>2500</v>
      </c>
      <c r="E79" s="62">
        <f t="shared" ref="E79:G79" si="31">D79*1.03</f>
        <v>2575</v>
      </c>
      <c r="F79" s="62">
        <f t="shared" si="31"/>
        <v>2652.25</v>
      </c>
      <c r="G79" s="62">
        <f t="shared" si="31"/>
        <v>2731.8175000000001</v>
      </c>
      <c r="H79" s="162" t="s">
        <v>263</v>
      </c>
      <c r="I79" s="159"/>
      <c r="J79" s="159"/>
      <c r="K79" s="159"/>
      <c r="L79" s="159"/>
      <c r="M79" s="159"/>
      <c r="N79" s="160"/>
      <c r="P79" s="58"/>
    </row>
    <row r="80" spans="1:16" ht="15" customHeight="1" x14ac:dyDescent="0.35">
      <c r="A80" s="169"/>
      <c r="B80" s="61" t="s">
        <v>264</v>
      </c>
      <c r="C80" s="62">
        <v>0</v>
      </c>
      <c r="D80" s="62">
        <v>1500</v>
      </c>
      <c r="E80" s="62">
        <f t="shared" ref="E80:G80" si="32">D80</f>
        <v>1500</v>
      </c>
      <c r="F80" s="62">
        <f t="shared" si="32"/>
        <v>1500</v>
      </c>
      <c r="G80" s="62">
        <f t="shared" si="32"/>
        <v>1500</v>
      </c>
      <c r="H80" s="158" t="s">
        <v>265</v>
      </c>
      <c r="I80" s="159"/>
      <c r="J80" s="159"/>
      <c r="K80" s="159"/>
      <c r="L80" s="159"/>
      <c r="M80" s="159"/>
      <c r="N80" s="160"/>
      <c r="P80" s="58"/>
    </row>
    <row r="81" spans="1:16" ht="15" customHeight="1" x14ac:dyDescent="0.35">
      <c r="A81" s="169"/>
      <c r="B81" s="63" t="s">
        <v>266</v>
      </c>
      <c r="C81" s="62">
        <v>0</v>
      </c>
      <c r="D81" s="62">
        <v>0</v>
      </c>
      <c r="E81" s="62">
        <v>0</v>
      </c>
      <c r="F81" s="62">
        <v>0</v>
      </c>
      <c r="G81" s="62">
        <v>0</v>
      </c>
      <c r="H81" s="162" t="s">
        <v>267</v>
      </c>
      <c r="I81" s="159"/>
      <c r="J81" s="159"/>
      <c r="K81" s="159"/>
      <c r="L81" s="159"/>
      <c r="M81" s="159"/>
      <c r="N81" s="160"/>
      <c r="P81" s="58"/>
    </row>
    <row r="82" spans="1:16" ht="30" customHeight="1" x14ac:dyDescent="0.35">
      <c r="A82" s="169"/>
      <c r="B82" s="61" t="s">
        <v>268</v>
      </c>
      <c r="C82" s="62">
        <v>32000</v>
      </c>
      <c r="D82" s="62">
        <v>32000</v>
      </c>
      <c r="E82" s="62">
        <v>32000</v>
      </c>
      <c r="F82" s="62">
        <v>32000</v>
      </c>
      <c r="G82" s="62">
        <v>32000</v>
      </c>
      <c r="H82" s="158" t="s">
        <v>269</v>
      </c>
      <c r="I82" s="159"/>
      <c r="J82" s="159"/>
      <c r="K82" s="159"/>
      <c r="L82" s="159"/>
      <c r="M82" s="159"/>
      <c r="N82" s="160"/>
      <c r="P82" s="58"/>
    </row>
    <row r="83" spans="1:16" ht="30" customHeight="1" x14ac:dyDescent="0.35">
      <c r="A83" s="169"/>
      <c r="B83" s="61" t="s">
        <v>270</v>
      </c>
      <c r="C83" s="62">
        <v>25000</v>
      </c>
      <c r="D83" s="62">
        <v>28000</v>
      </c>
      <c r="E83" s="62">
        <v>32000</v>
      </c>
      <c r="F83" s="62">
        <v>32000</v>
      </c>
      <c r="G83" s="62">
        <v>33000</v>
      </c>
      <c r="H83" s="164" t="s">
        <v>271</v>
      </c>
      <c r="I83" s="159"/>
      <c r="J83" s="159"/>
      <c r="K83" s="159"/>
      <c r="L83" s="159"/>
      <c r="M83" s="159"/>
      <c r="N83" s="160"/>
      <c r="P83" s="58"/>
    </row>
    <row r="84" spans="1:16" ht="15" customHeight="1" x14ac:dyDescent="0.35">
      <c r="A84" s="169"/>
      <c r="B84" s="63" t="s">
        <v>272</v>
      </c>
      <c r="C84" s="62">
        <v>0</v>
      </c>
      <c r="D84" s="62">
        <f t="shared" ref="D84:G84" si="33">C84*1.03</f>
        <v>0</v>
      </c>
      <c r="E84" s="62">
        <f t="shared" si="33"/>
        <v>0</v>
      </c>
      <c r="F84" s="62">
        <f t="shared" si="33"/>
        <v>0</v>
      </c>
      <c r="G84" s="62">
        <f t="shared" si="33"/>
        <v>0</v>
      </c>
      <c r="H84" s="162" t="s">
        <v>273</v>
      </c>
      <c r="I84" s="159"/>
      <c r="J84" s="159"/>
      <c r="K84" s="159"/>
      <c r="L84" s="159"/>
      <c r="M84" s="159"/>
      <c r="N84" s="160"/>
      <c r="P84" s="58"/>
    </row>
    <row r="85" spans="1:16" ht="15" customHeight="1" x14ac:dyDescent="0.35">
      <c r="A85" s="170"/>
      <c r="B85" s="61" t="s">
        <v>274</v>
      </c>
      <c r="C85" s="62">
        <v>0</v>
      </c>
      <c r="D85" s="62">
        <v>3000</v>
      </c>
      <c r="E85" s="62">
        <v>3000</v>
      </c>
      <c r="F85" s="62">
        <v>3000</v>
      </c>
      <c r="G85" s="62">
        <v>3000</v>
      </c>
      <c r="H85" s="158" t="s">
        <v>275</v>
      </c>
      <c r="I85" s="159"/>
      <c r="J85" s="159"/>
      <c r="K85" s="159"/>
      <c r="L85" s="159"/>
      <c r="M85" s="159"/>
      <c r="N85" s="160"/>
      <c r="P85" s="58"/>
    </row>
    <row r="86" spans="1:16" ht="15" customHeight="1" x14ac:dyDescent="0.35">
      <c r="A86" s="168" t="s">
        <v>276</v>
      </c>
      <c r="B86" s="64" t="s">
        <v>277</v>
      </c>
      <c r="C86" s="62">
        <v>0</v>
      </c>
      <c r="D86" s="62">
        <v>500</v>
      </c>
      <c r="E86" s="62">
        <f t="shared" ref="E86:G86" si="34">D86*1.03</f>
        <v>515</v>
      </c>
      <c r="F86" s="62">
        <f t="shared" si="34"/>
        <v>530.45000000000005</v>
      </c>
      <c r="G86" s="62">
        <f t="shared" si="34"/>
        <v>546.36350000000004</v>
      </c>
      <c r="H86" s="158" t="s">
        <v>278</v>
      </c>
      <c r="I86" s="159"/>
      <c r="J86" s="159"/>
      <c r="K86" s="159"/>
      <c r="L86" s="159"/>
      <c r="M86" s="159"/>
      <c r="N86" s="160"/>
      <c r="P86" s="58"/>
    </row>
    <row r="87" spans="1:16" ht="15" customHeight="1" x14ac:dyDescent="0.35">
      <c r="A87" s="169"/>
      <c r="B87" s="61" t="s">
        <v>279</v>
      </c>
      <c r="C87" s="62">
        <v>0</v>
      </c>
      <c r="D87" s="62">
        <v>500</v>
      </c>
      <c r="E87" s="62">
        <v>515</v>
      </c>
      <c r="F87" s="62">
        <v>530</v>
      </c>
      <c r="G87" s="62">
        <v>546</v>
      </c>
      <c r="H87" s="158" t="s">
        <v>280</v>
      </c>
      <c r="I87" s="159"/>
      <c r="J87" s="159"/>
      <c r="K87" s="159"/>
      <c r="L87" s="159"/>
      <c r="M87" s="159"/>
      <c r="N87" s="160"/>
      <c r="P87" s="58"/>
    </row>
    <row r="88" spans="1:16" ht="15" customHeight="1" x14ac:dyDescent="0.35">
      <c r="A88" s="170"/>
      <c r="B88" s="61" t="s">
        <v>252</v>
      </c>
      <c r="C88" s="62">
        <v>6000</v>
      </c>
      <c r="D88" s="62">
        <f t="shared" ref="D88:G88" si="35">C88*1.03</f>
        <v>6180</v>
      </c>
      <c r="E88" s="62">
        <f t="shared" si="35"/>
        <v>6365.4000000000005</v>
      </c>
      <c r="F88" s="62">
        <f t="shared" si="35"/>
        <v>6556.362000000001</v>
      </c>
      <c r="G88" s="62">
        <f t="shared" si="35"/>
        <v>6753.0528600000016</v>
      </c>
      <c r="H88" s="158" t="s">
        <v>281</v>
      </c>
      <c r="I88" s="159"/>
      <c r="J88" s="159"/>
      <c r="K88" s="159"/>
      <c r="L88" s="159"/>
      <c r="M88" s="159"/>
      <c r="N88" s="160"/>
      <c r="P88" s="58"/>
    </row>
    <row r="89" spans="1:16" ht="26.25" customHeight="1" x14ac:dyDescent="0.35">
      <c r="A89" s="65" t="s">
        <v>282</v>
      </c>
      <c r="B89" s="63" t="s">
        <v>282</v>
      </c>
      <c r="C89" s="62">
        <v>0</v>
      </c>
      <c r="D89" s="62">
        <v>2000</v>
      </c>
      <c r="E89" s="62">
        <f t="shared" ref="E89:G89" si="36">D89*1.03</f>
        <v>2060</v>
      </c>
      <c r="F89" s="62">
        <f t="shared" si="36"/>
        <v>2121.8000000000002</v>
      </c>
      <c r="G89" s="62">
        <f t="shared" si="36"/>
        <v>2185.4540000000002</v>
      </c>
      <c r="H89" s="163" t="s">
        <v>283</v>
      </c>
      <c r="I89" s="159"/>
      <c r="J89" s="159"/>
      <c r="K89" s="159"/>
      <c r="L89" s="159"/>
      <c r="M89" s="159"/>
      <c r="N89" s="160"/>
      <c r="P89" s="58"/>
    </row>
    <row r="90" spans="1:16" ht="15.75" customHeight="1" x14ac:dyDescent="0.2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P90" s="58"/>
    </row>
    <row r="91" spans="1:16" ht="15.75" customHeight="1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P91" s="58"/>
    </row>
    <row r="92" spans="1:16" ht="15.75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P92" s="58"/>
    </row>
    <row r="93" spans="1:16" ht="15.75" customHeight="1" x14ac:dyDescent="0.2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P93" s="58"/>
    </row>
    <row r="94" spans="1:16" ht="15.75" customHeight="1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P94" s="58"/>
    </row>
    <row r="95" spans="1:16" ht="15.75" customHeight="1" x14ac:dyDescent="0.2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P95" s="58"/>
    </row>
    <row r="96" spans="1:16" ht="15.75" customHeight="1" x14ac:dyDescent="0.2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P96" s="58"/>
    </row>
    <row r="97" spans="1:16" ht="15.75" customHeight="1" x14ac:dyDescent="0.2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P97" s="58"/>
    </row>
    <row r="98" spans="1:16" ht="15.75" customHeight="1" x14ac:dyDescent="0.2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P98" s="58"/>
    </row>
    <row r="99" spans="1:16" ht="15.75" customHeight="1" x14ac:dyDescent="0.2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P99" s="58"/>
    </row>
    <row r="100" spans="1:16" ht="15.75" customHeight="1" x14ac:dyDescent="0.2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P100" s="58"/>
    </row>
    <row r="101" spans="1:16" ht="15.75" customHeight="1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P101" s="58"/>
    </row>
    <row r="102" spans="1:16" ht="15.75" customHeight="1" x14ac:dyDescent="0.2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P102" s="58"/>
    </row>
    <row r="103" spans="1:16" ht="15.75" customHeight="1" x14ac:dyDescent="0.2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P103" s="58"/>
    </row>
    <row r="104" spans="1:16" ht="15.75" customHeight="1" x14ac:dyDescent="0.2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P104" s="58"/>
    </row>
    <row r="105" spans="1:16" ht="15.75" customHeight="1" x14ac:dyDescent="0.2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P105" s="58"/>
    </row>
    <row r="106" spans="1:16" ht="15.75" customHeight="1" x14ac:dyDescent="0.2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P106" s="58"/>
    </row>
    <row r="107" spans="1:16" ht="15.75" customHeight="1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P107" s="58"/>
    </row>
    <row r="108" spans="1:16" ht="15.75" customHeight="1" x14ac:dyDescent="0.2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P108" s="58"/>
    </row>
    <row r="109" spans="1:16" ht="15.75" customHeight="1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P109" s="58"/>
    </row>
    <row r="110" spans="1:16" ht="15.75" customHeight="1" x14ac:dyDescent="0.2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P110" s="58"/>
    </row>
    <row r="111" spans="1:16" ht="15.75" customHeight="1" x14ac:dyDescent="0.2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P111" s="58"/>
    </row>
    <row r="112" spans="1:16" ht="15.75" customHeight="1" x14ac:dyDescent="0.2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P112" s="58"/>
    </row>
    <row r="113" spans="1:16" ht="15.75" customHeight="1" x14ac:dyDescent="0.2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P113" s="58"/>
    </row>
    <row r="114" spans="1:16" ht="15" customHeight="1" x14ac:dyDescent="0.35">
      <c r="A114" s="58"/>
      <c r="B114" s="58"/>
      <c r="C114" s="72"/>
      <c r="D114" s="72"/>
      <c r="E114" s="72"/>
      <c r="F114" s="72"/>
      <c r="G114" s="72"/>
      <c r="H114" s="58"/>
      <c r="I114" s="58"/>
      <c r="J114" s="58"/>
      <c r="K114" s="58"/>
      <c r="L114" s="58"/>
      <c r="M114" s="58"/>
      <c r="N114" s="58"/>
      <c r="P114" s="58"/>
    </row>
    <row r="115" spans="1:16" ht="15.75" customHeight="1" x14ac:dyDescent="0.2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P115" s="58"/>
    </row>
    <row r="116" spans="1:16" ht="15.75" customHeight="1" x14ac:dyDescent="0.25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P116" s="58"/>
    </row>
    <row r="117" spans="1:16" ht="15.75" customHeight="1" x14ac:dyDescent="0.2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P117" s="58"/>
    </row>
    <row r="118" spans="1:16" ht="15.75" customHeight="1" x14ac:dyDescent="0.2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P118" s="58"/>
    </row>
    <row r="119" spans="1:16" ht="15.75" customHeight="1" x14ac:dyDescent="0.2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P119" s="58"/>
    </row>
    <row r="120" spans="1:16" ht="15.75" customHeight="1" x14ac:dyDescent="0.2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P120" s="58"/>
    </row>
    <row r="121" spans="1:16" ht="15.75" customHeight="1" x14ac:dyDescent="0.2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P121" s="58"/>
    </row>
    <row r="122" spans="1:16" ht="15.75" customHeight="1" x14ac:dyDescent="0.2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P122" s="58"/>
    </row>
    <row r="123" spans="1:16" ht="15.75" customHeight="1" x14ac:dyDescent="0.2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P123" s="58"/>
    </row>
    <row r="124" spans="1:16" ht="15.75" customHeight="1" x14ac:dyDescent="0.25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P124" s="58"/>
    </row>
    <row r="125" spans="1:16" ht="15.75" customHeight="1" x14ac:dyDescent="0.2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P125" s="58"/>
    </row>
    <row r="126" spans="1:16" ht="15.75" customHeight="1" x14ac:dyDescent="0.2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P126" s="58"/>
    </row>
    <row r="127" spans="1:16" ht="15.75" customHeight="1" x14ac:dyDescent="0.25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P127" s="58"/>
    </row>
    <row r="128" spans="1:16" ht="15.75" customHeight="1" x14ac:dyDescent="0.25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P128" s="58"/>
    </row>
    <row r="129" spans="1:16" ht="15.75" customHeight="1" x14ac:dyDescent="0.25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P129" s="58"/>
    </row>
    <row r="130" spans="1:16" ht="15.75" customHeight="1" x14ac:dyDescent="0.25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P130" s="58"/>
    </row>
    <row r="131" spans="1:16" ht="15.75" customHeight="1" x14ac:dyDescent="0.25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P131" s="58"/>
    </row>
    <row r="132" spans="1:16" ht="15.75" customHeight="1" x14ac:dyDescent="0.25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P132" s="58"/>
    </row>
    <row r="133" spans="1:16" ht="15.75" customHeight="1" x14ac:dyDescent="0.25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P133" s="58"/>
    </row>
    <row r="134" spans="1:16" ht="15.75" customHeight="1" x14ac:dyDescent="0.25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P134" s="58"/>
    </row>
    <row r="135" spans="1:16" ht="15.75" customHeight="1" x14ac:dyDescent="0.2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P135" s="58"/>
    </row>
    <row r="136" spans="1:16" ht="15.75" customHeight="1" x14ac:dyDescent="0.25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P136" s="58"/>
    </row>
    <row r="137" spans="1:16" ht="15.75" customHeight="1" x14ac:dyDescent="0.25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P137" s="58"/>
    </row>
    <row r="138" spans="1:16" ht="15.75" customHeight="1" x14ac:dyDescent="0.25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P138" s="58"/>
    </row>
    <row r="139" spans="1:16" ht="15.75" customHeight="1" x14ac:dyDescent="0.25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P139" s="58"/>
    </row>
    <row r="140" spans="1:16" ht="15.75" customHeight="1" x14ac:dyDescent="0.25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P140" s="58"/>
    </row>
    <row r="141" spans="1:16" ht="15.75" customHeight="1" x14ac:dyDescent="0.25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P141" s="58"/>
    </row>
    <row r="142" spans="1:16" ht="15.75" customHeight="1" x14ac:dyDescent="0.25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P142" s="58"/>
    </row>
    <row r="143" spans="1:16" ht="15.75" customHeight="1" x14ac:dyDescent="0.2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P143" s="58"/>
    </row>
    <row r="144" spans="1:16" ht="15.75" customHeight="1" x14ac:dyDescent="0.25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P144" s="58"/>
    </row>
    <row r="145" spans="1:16" ht="15.75" customHeight="1" x14ac:dyDescent="0.2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P145" s="58"/>
    </row>
    <row r="146" spans="1:16" ht="15.75" customHeight="1" x14ac:dyDescent="0.25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P146" s="58"/>
    </row>
    <row r="147" spans="1:16" ht="15.75" customHeight="1" x14ac:dyDescent="0.2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P147" s="58"/>
    </row>
    <row r="148" spans="1:16" ht="15.75" customHeight="1" x14ac:dyDescent="0.25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P148" s="58"/>
    </row>
    <row r="149" spans="1:16" ht="15.75" customHeight="1" x14ac:dyDescent="0.25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P149" s="58"/>
    </row>
    <row r="150" spans="1:16" ht="15.75" customHeight="1" x14ac:dyDescent="0.25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P150" s="58"/>
    </row>
    <row r="151" spans="1:16" ht="15.75" customHeight="1" x14ac:dyDescent="0.25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P151" s="58"/>
    </row>
    <row r="152" spans="1:16" ht="15.75" customHeight="1" x14ac:dyDescent="0.25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P152" s="58"/>
    </row>
    <row r="153" spans="1:16" ht="15.75" customHeight="1" x14ac:dyDescent="0.25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P153" s="58"/>
    </row>
    <row r="154" spans="1:16" ht="15.75" customHeight="1" x14ac:dyDescent="0.25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P154" s="58"/>
    </row>
    <row r="155" spans="1:16" ht="15.75" customHeight="1" x14ac:dyDescent="0.2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P155" s="58"/>
    </row>
    <row r="156" spans="1:16" ht="15.75" customHeight="1" x14ac:dyDescent="0.2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P156" s="58"/>
    </row>
    <row r="157" spans="1:16" ht="15.75" customHeight="1" x14ac:dyDescent="0.2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P157" s="58"/>
    </row>
    <row r="158" spans="1:16" ht="15.75" customHeight="1" x14ac:dyDescent="0.2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P158" s="58"/>
    </row>
    <row r="159" spans="1:16" ht="15.75" customHeight="1" x14ac:dyDescent="0.2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P159" s="58"/>
    </row>
    <row r="160" spans="1:16" ht="15.75" customHeight="1" x14ac:dyDescent="0.2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P160" s="58"/>
    </row>
    <row r="161" spans="1:16" ht="15.75" customHeight="1" x14ac:dyDescent="0.2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P161" s="58"/>
    </row>
    <row r="162" spans="1:16" ht="15.75" customHeight="1" x14ac:dyDescent="0.2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P162" s="58"/>
    </row>
    <row r="163" spans="1:16" ht="15.75" customHeight="1" x14ac:dyDescent="0.25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P163" s="58"/>
    </row>
    <row r="164" spans="1:16" ht="15.75" customHeight="1" x14ac:dyDescent="0.25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P164" s="58"/>
    </row>
    <row r="165" spans="1:16" ht="15.75" customHeight="1" x14ac:dyDescent="0.2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P165" s="58"/>
    </row>
    <row r="166" spans="1:16" ht="15.75" customHeight="1" x14ac:dyDescent="0.25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P166" s="58"/>
    </row>
    <row r="167" spans="1:16" ht="15.75" customHeight="1" x14ac:dyDescent="0.25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P167" s="58"/>
    </row>
    <row r="168" spans="1:16" ht="15.75" customHeight="1" x14ac:dyDescent="0.2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P168" s="58"/>
    </row>
    <row r="169" spans="1:16" ht="15.75" customHeight="1" x14ac:dyDescent="0.25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P169" s="58"/>
    </row>
    <row r="170" spans="1:16" ht="15.75" customHeight="1" x14ac:dyDescent="0.25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P170" s="58"/>
    </row>
    <row r="171" spans="1:16" ht="15.75" customHeight="1" x14ac:dyDescent="0.25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P171" s="58"/>
    </row>
    <row r="172" spans="1:16" ht="15.75" customHeight="1" x14ac:dyDescent="0.25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P172" s="58"/>
    </row>
    <row r="173" spans="1:16" ht="15.75" customHeight="1" x14ac:dyDescent="0.25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P173" s="58"/>
    </row>
    <row r="174" spans="1:16" ht="15.75" customHeight="1" x14ac:dyDescent="0.25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P174" s="58"/>
    </row>
    <row r="175" spans="1:16" ht="15.75" customHeight="1" x14ac:dyDescent="0.2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P175" s="58"/>
    </row>
    <row r="176" spans="1:16" ht="15.75" customHeight="1" x14ac:dyDescent="0.25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P176" s="58"/>
    </row>
    <row r="177" spans="1:16" ht="15.75" customHeight="1" x14ac:dyDescent="0.25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P177" s="58"/>
    </row>
    <row r="178" spans="1:16" ht="15.75" customHeight="1" x14ac:dyDescent="0.25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P178" s="58"/>
    </row>
    <row r="179" spans="1:16" ht="15.75" customHeight="1" x14ac:dyDescent="0.25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P179" s="58"/>
    </row>
    <row r="180" spans="1:16" ht="15.75" customHeight="1" x14ac:dyDescent="0.25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P180" s="58"/>
    </row>
    <row r="181" spans="1:16" ht="15.75" customHeight="1" x14ac:dyDescent="0.25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P181" s="58"/>
    </row>
    <row r="182" spans="1:16" ht="15.75" customHeight="1" x14ac:dyDescent="0.25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P182" s="58"/>
    </row>
    <row r="183" spans="1:16" ht="15.75" customHeight="1" x14ac:dyDescent="0.25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P183" s="58"/>
    </row>
    <row r="184" spans="1:16" ht="15.75" customHeight="1" x14ac:dyDescent="0.25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P184" s="58"/>
    </row>
    <row r="185" spans="1:16" ht="15.75" customHeight="1" x14ac:dyDescent="0.2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P185" s="58"/>
    </row>
    <row r="186" spans="1:16" ht="15.75" customHeight="1" x14ac:dyDescent="0.25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P186" s="58"/>
    </row>
    <row r="187" spans="1:16" ht="15.75" customHeight="1" x14ac:dyDescent="0.25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P187" s="58"/>
    </row>
    <row r="188" spans="1:16" ht="15.75" customHeight="1" x14ac:dyDescent="0.25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P188" s="58"/>
    </row>
    <row r="189" spans="1:16" ht="15.75" customHeight="1" x14ac:dyDescent="0.25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P189" s="58"/>
    </row>
    <row r="190" spans="1:16" ht="15.75" customHeight="1" x14ac:dyDescent="0.2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P190" s="58"/>
    </row>
    <row r="191" spans="1:16" ht="15.75" customHeight="1" x14ac:dyDescent="0.25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P191" s="58"/>
    </row>
    <row r="192" spans="1:16" ht="15.75" customHeight="1" x14ac:dyDescent="0.25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P192" s="58"/>
    </row>
    <row r="193" spans="1:16" ht="15.75" customHeight="1" x14ac:dyDescent="0.25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P193" s="58"/>
    </row>
    <row r="194" spans="1:16" ht="15.75" customHeight="1" x14ac:dyDescent="0.2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P194" s="58"/>
    </row>
    <row r="195" spans="1:16" ht="15.75" customHeight="1" x14ac:dyDescent="0.2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P195" s="58"/>
    </row>
    <row r="196" spans="1:16" ht="15.75" customHeight="1" x14ac:dyDescent="0.25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P196" s="58"/>
    </row>
    <row r="197" spans="1:16" ht="15.75" customHeight="1" x14ac:dyDescent="0.25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P197" s="58"/>
    </row>
    <row r="198" spans="1:16" ht="15.75" customHeight="1" x14ac:dyDescent="0.25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P198" s="58"/>
    </row>
    <row r="199" spans="1:16" ht="15.75" customHeight="1" x14ac:dyDescent="0.25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P199" s="58"/>
    </row>
    <row r="200" spans="1:16" ht="15.75" customHeight="1" x14ac:dyDescent="0.25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P200" s="58"/>
    </row>
    <row r="201" spans="1:16" ht="15.75" customHeight="1" x14ac:dyDescent="0.25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P201" s="58"/>
    </row>
    <row r="202" spans="1:16" ht="15.75" customHeight="1" x14ac:dyDescent="0.25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P202" s="58"/>
    </row>
    <row r="203" spans="1:16" ht="15.75" customHeight="1" x14ac:dyDescent="0.25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P203" s="58"/>
    </row>
    <row r="204" spans="1:16" ht="15.75" customHeight="1" x14ac:dyDescent="0.25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P204" s="58"/>
    </row>
    <row r="205" spans="1:16" ht="15.75" customHeight="1" x14ac:dyDescent="0.2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P205" s="58"/>
    </row>
    <row r="206" spans="1:16" ht="15.75" customHeight="1" x14ac:dyDescent="0.25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P206" s="58"/>
    </row>
    <row r="207" spans="1:16" ht="15.75" customHeight="1" x14ac:dyDescent="0.25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P207" s="58"/>
    </row>
    <row r="208" spans="1:16" ht="15.75" customHeight="1" x14ac:dyDescent="0.25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P208" s="58"/>
    </row>
    <row r="209" spans="1:16" ht="15.75" customHeight="1" x14ac:dyDescent="0.25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P209" s="58"/>
    </row>
    <row r="210" spans="1:16" ht="15.75" customHeight="1" x14ac:dyDescent="0.25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P210" s="58"/>
    </row>
    <row r="211" spans="1:16" ht="15.75" customHeight="1" x14ac:dyDescent="0.25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P211" s="58"/>
    </row>
    <row r="212" spans="1:16" ht="15.75" customHeight="1" x14ac:dyDescent="0.25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P212" s="58"/>
    </row>
    <row r="213" spans="1:16" ht="15.75" customHeight="1" x14ac:dyDescent="0.25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P213" s="58"/>
    </row>
    <row r="214" spans="1:16" ht="15.75" customHeight="1" x14ac:dyDescent="0.25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P214" s="58"/>
    </row>
    <row r="215" spans="1:16" ht="15.75" customHeight="1" x14ac:dyDescent="0.2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P215" s="58"/>
    </row>
    <row r="216" spans="1:16" ht="15.75" customHeight="1" x14ac:dyDescent="0.25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P216" s="58"/>
    </row>
    <row r="217" spans="1:16" ht="15.75" customHeight="1" x14ac:dyDescent="0.25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P217" s="58"/>
    </row>
    <row r="218" spans="1:16" ht="15.75" customHeight="1" x14ac:dyDescent="0.2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P218" s="58"/>
    </row>
    <row r="219" spans="1:16" ht="15.75" customHeight="1" x14ac:dyDescent="0.25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P219" s="58"/>
    </row>
    <row r="220" spans="1:16" ht="15.75" customHeight="1" x14ac:dyDescent="0.25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P220" s="58"/>
    </row>
    <row r="221" spans="1:16" ht="15.75" customHeight="1" x14ac:dyDescent="0.25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P221" s="58"/>
    </row>
    <row r="222" spans="1:16" ht="15.75" customHeight="1" x14ac:dyDescent="0.25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P222" s="58"/>
    </row>
    <row r="223" spans="1:16" ht="15.75" customHeight="1" x14ac:dyDescent="0.25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P223" s="58"/>
    </row>
    <row r="224" spans="1:16" ht="15.75" customHeight="1" x14ac:dyDescent="0.25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P224" s="58"/>
    </row>
    <row r="225" spans="1:16" ht="15.75" customHeight="1" x14ac:dyDescent="0.2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P225" s="58"/>
    </row>
    <row r="226" spans="1:16" ht="15.75" customHeight="1" x14ac:dyDescent="0.25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P226" s="58"/>
    </row>
    <row r="227" spans="1:16" ht="15.75" customHeight="1" x14ac:dyDescent="0.25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P227" s="58"/>
    </row>
    <row r="228" spans="1:16" ht="15.75" customHeight="1" x14ac:dyDescent="0.25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P228" s="58"/>
    </row>
    <row r="229" spans="1:16" ht="15.75" customHeight="1" x14ac:dyDescent="0.25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P229" s="58"/>
    </row>
    <row r="230" spans="1:16" ht="15.75" customHeight="1" x14ac:dyDescent="0.25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P230" s="58"/>
    </row>
    <row r="231" spans="1:16" ht="15.75" customHeight="1" x14ac:dyDescent="0.25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P231" s="58"/>
    </row>
    <row r="232" spans="1:16" ht="15.75" customHeight="1" x14ac:dyDescent="0.25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P232" s="58"/>
    </row>
    <row r="233" spans="1:16" ht="15.75" customHeight="1" x14ac:dyDescent="0.25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P233" s="58"/>
    </row>
    <row r="234" spans="1:16" ht="15.75" customHeight="1" x14ac:dyDescent="0.25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P234" s="58"/>
    </row>
    <row r="235" spans="1:16" ht="15.75" customHeight="1" x14ac:dyDescent="0.2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P235" s="58"/>
    </row>
    <row r="236" spans="1:16" ht="15.75" customHeight="1" x14ac:dyDescent="0.25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P236" s="58"/>
    </row>
    <row r="237" spans="1:16" ht="15.75" customHeight="1" x14ac:dyDescent="0.25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P237" s="58"/>
    </row>
    <row r="238" spans="1:16" ht="15.75" customHeight="1" x14ac:dyDescent="0.25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P238" s="58"/>
    </row>
    <row r="239" spans="1:16" ht="15.75" customHeight="1" x14ac:dyDescent="0.25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P239" s="58"/>
    </row>
    <row r="240" spans="1:16" ht="15.75" customHeight="1" x14ac:dyDescent="0.25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P240" s="58"/>
    </row>
    <row r="241" spans="1:16" ht="15.75" customHeight="1" x14ac:dyDescent="0.25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P241" s="58"/>
    </row>
    <row r="242" spans="1:16" ht="15.75" customHeight="1" x14ac:dyDescent="0.25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P242" s="58"/>
    </row>
    <row r="243" spans="1:16" ht="15.75" customHeight="1" x14ac:dyDescent="0.25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P243" s="58"/>
    </row>
    <row r="244" spans="1:16" ht="15.75" customHeight="1" x14ac:dyDescent="0.25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P244" s="58"/>
    </row>
    <row r="245" spans="1:16" ht="15.75" customHeight="1" x14ac:dyDescent="0.2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P245" s="58"/>
    </row>
    <row r="246" spans="1:16" ht="15.75" customHeight="1" x14ac:dyDescent="0.25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P246" s="58"/>
    </row>
    <row r="247" spans="1:16" ht="15.75" customHeight="1" x14ac:dyDescent="0.25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P247" s="58"/>
    </row>
    <row r="248" spans="1:16" ht="15.75" customHeight="1" x14ac:dyDescent="0.25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P248" s="58"/>
    </row>
    <row r="249" spans="1:16" ht="15.75" customHeight="1" x14ac:dyDescent="0.25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P249" s="58"/>
    </row>
    <row r="250" spans="1:16" ht="15.75" customHeight="1" x14ac:dyDescent="0.25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P250" s="58"/>
    </row>
    <row r="251" spans="1:16" ht="15.75" customHeight="1" x14ac:dyDescent="0.25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P251" s="58"/>
    </row>
    <row r="252" spans="1:16" ht="15.75" customHeight="1" x14ac:dyDescent="0.25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P252" s="58"/>
    </row>
    <row r="253" spans="1:16" ht="15.75" customHeight="1" x14ac:dyDescent="0.25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P253" s="58"/>
    </row>
    <row r="254" spans="1:16" ht="15.75" customHeight="1" x14ac:dyDescent="0.25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P254" s="58"/>
    </row>
    <row r="255" spans="1:16" ht="15.75" customHeight="1" x14ac:dyDescent="0.25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P255" s="58"/>
    </row>
    <row r="256" spans="1:16" ht="15.75" customHeight="1" x14ac:dyDescent="0.25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P256" s="58"/>
    </row>
    <row r="257" spans="1:16" ht="15.75" customHeight="1" x14ac:dyDescent="0.25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P257" s="58"/>
    </row>
    <row r="258" spans="1:16" ht="15.75" customHeight="1" x14ac:dyDescent="0.25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P258" s="58"/>
    </row>
    <row r="259" spans="1:16" ht="15.75" customHeight="1" x14ac:dyDescent="0.25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P259" s="58"/>
    </row>
    <row r="260" spans="1:16" ht="15.75" customHeight="1" x14ac:dyDescent="0.25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P260" s="58"/>
    </row>
    <row r="261" spans="1:16" ht="15.75" customHeight="1" x14ac:dyDescent="0.25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P261" s="58"/>
    </row>
    <row r="262" spans="1:16" ht="15.75" customHeight="1" x14ac:dyDescent="0.25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P262" s="58"/>
    </row>
    <row r="263" spans="1:16" ht="15.75" customHeight="1" x14ac:dyDescent="0.25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P263" s="58"/>
    </row>
    <row r="264" spans="1:16" ht="15.75" customHeight="1" x14ac:dyDescent="0.25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P264" s="58"/>
    </row>
    <row r="265" spans="1:16" ht="15.75" customHeight="1" x14ac:dyDescent="0.25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P265" s="58"/>
    </row>
    <row r="266" spans="1:16" ht="15.75" customHeight="1" x14ac:dyDescent="0.25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P266" s="58"/>
    </row>
    <row r="267" spans="1:16" ht="15.75" customHeight="1" x14ac:dyDescent="0.25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P267" s="58"/>
    </row>
    <row r="268" spans="1:16" ht="15.75" customHeight="1" x14ac:dyDescent="0.25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P268" s="58"/>
    </row>
    <row r="269" spans="1:16" ht="15.75" customHeight="1" x14ac:dyDescent="0.25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P269" s="58"/>
    </row>
    <row r="270" spans="1:16" ht="15.75" customHeight="1" x14ac:dyDescent="0.25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P270" s="58"/>
    </row>
    <row r="271" spans="1:16" ht="15.75" customHeight="1" x14ac:dyDescent="0.25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P271" s="58"/>
    </row>
    <row r="272" spans="1:16" ht="15.75" customHeight="1" x14ac:dyDescent="0.25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P272" s="58"/>
    </row>
    <row r="273" spans="1:16" ht="15.75" customHeight="1" x14ac:dyDescent="0.25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P273" s="58"/>
    </row>
    <row r="274" spans="1:16" ht="15.75" customHeight="1" x14ac:dyDescent="0.25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P274" s="58"/>
    </row>
    <row r="275" spans="1:16" ht="15.75" customHeight="1" x14ac:dyDescent="0.25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P275" s="58"/>
    </row>
    <row r="276" spans="1:16" ht="15.75" customHeight="1" x14ac:dyDescent="0.25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P276" s="58"/>
    </row>
    <row r="277" spans="1:16" ht="15.75" customHeight="1" x14ac:dyDescent="0.25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P277" s="58"/>
    </row>
    <row r="278" spans="1:16" ht="15.75" customHeight="1" x14ac:dyDescent="0.25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P278" s="58"/>
    </row>
    <row r="279" spans="1:16" ht="15.75" customHeight="1" x14ac:dyDescent="0.25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P279" s="58"/>
    </row>
    <row r="280" spans="1:16" ht="15.75" customHeight="1" x14ac:dyDescent="0.25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P280" s="58"/>
    </row>
    <row r="281" spans="1:16" ht="15.75" customHeight="1" x14ac:dyDescent="0.25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P281" s="58"/>
    </row>
    <row r="282" spans="1:16" ht="15.75" customHeight="1" x14ac:dyDescent="0.25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P282" s="58"/>
    </row>
    <row r="283" spans="1:16" ht="15.75" customHeight="1" x14ac:dyDescent="0.25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P283" s="58"/>
    </row>
    <row r="284" spans="1:16" ht="15.75" customHeight="1" x14ac:dyDescent="0.25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P284" s="58"/>
    </row>
    <row r="285" spans="1:16" ht="15.75" customHeight="1" x14ac:dyDescent="0.25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P285" s="58"/>
    </row>
    <row r="286" spans="1:16" ht="15.75" customHeight="1" x14ac:dyDescent="0.25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P286" s="58"/>
    </row>
    <row r="287" spans="1:16" ht="15.75" customHeight="1" x14ac:dyDescent="0.25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P287" s="58"/>
    </row>
    <row r="288" spans="1:16" ht="15.75" customHeight="1" x14ac:dyDescent="0.25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P288" s="58"/>
    </row>
    <row r="289" spans="1:16" ht="15.75" customHeight="1" x14ac:dyDescent="0.25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P289" s="58"/>
    </row>
    <row r="290" spans="1:16" ht="15.75" customHeight="1" x14ac:dyDescent="0.25"/>
    <row r="291" spans="1:16" ht="15.75" customHeight="1" x14ac:dyDescent="0.25"/>
    <row r="292" spans="1:16" ht="15.75" customHeight="1" x14ac:dyDescent="0.25"/>
    <row r="293" spans="1:16" ht="15.75" customHeight="1" x14ac:dyDescent="0.25"/>
    <row r="294" spans="1:16" ht="15.75" customHeight="1" x14ac:dyDescent="0.25"/>
    <row r="295" spans="1:16" ht="15.75" customHeight="1" x14ac:dyDescent="0.25"/>
    <row r="296" spans="1:16" ht="15.75" customHeight="1" x14ac:dyDescent="0.25"/>
    <row r="297" spans="1:16" ht="15.75" customHeight="1" x14ac:dyDescent="0.25"/>
    <row r="298" spans="1:16" ht="15.75" customHeight="1" x14ac:dyDescent="0.25"/>
    <row r="299" spans="1:16" ht="15.75" customHeight="1" x14ac:dyDescent="0.25"/>
    <row r="300" spans="1:16" ht="15.75" customHeight="1" x14ac:dyDescent="0.25"/>
    <row r="301" spans="1:16" ht="15.75" customHeight="1" x14ac:dyDescent="0.25"/>
    <row r="302" spans="1:16" ht="15.75" customHeight="1" x14ac:dyDescent="0.25"/>
    <row r="303" spans="1:16" ht="15.75" customHeight="1" x14ac:dyDescent="0.25"/>
    <row r="304" spans="1:1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7">
    <mergeCell ref="H89:N89"/>
    <mergeCell ref="H12:N12"/>
    <mergeCell ref="H13:N13"/>
    <mergeCell ref="H14:N14"/>
    <mergeCell ref="H51:N51"/>
    <mergeCell ref="H52:N52"/>
    <mergeCell ref="H53:N53"/>
    <mergeCell ref="H54:N54"/>
    <mergeCell ref="H80:N80"/>
    <mergeCell ref="H81:N81"/>
    <mergeCell ref="H65:N65"/>
    <mergeCell ref="H66:N66"/>
    <mergeCell ref="H67:N67"/>
    <mergeCell ref="H68:N68"/>
    <mergeCell ref="H69:N69"/>
    <mergeCell ref="H70:N70"/>
    <mergeCell ref="H11:N11"/>
    <mergeCell ref="A1:I1"/>
    <mergeCell ref="H2:N2"/>
    <mergeCell ref="A3:A10"/>
    <mergeCell ref="H3:N3"/>
    <mergeCell ref="H4:N4"/>
    <mergeCell ref="H5:N5"/>
    <mergeCell ref="A11:A13"/>
    <mergeCell ref="H7:N7"/>
    <mergeCell ref="H8:N8"/>
    <mergeCell ref="H9:N9"/>
    <mergeCell ref="H10:N10"/>
    <mergeCell ref="H6:N6"/>
    <mergeCell ref="A86:A88"/>
    <mergeCell ref="A18:A25"/>
    <mergeCell ref="A26:A28"/>
    <mergeCell ref="A33:A40"/>
    <mergeCell ref="A41:A43"/>
    <mergeCell ref="A48:A55"/>
    <mergeCell ref="A56:A58"/>
    <mergeCell ref="A63:A70"/>
    <mergeCell ref="A31:I31"/>
    <mergeCell ref="H84:N84"/>
    <mergeCell ref="H85:N85"/>
    <mergeCell ref="H86:N86"/>
    <mergeCell ref="H87:N87"/>
    <mergeCell ref="H88:N88"/>
    <mergeCell ref="H82:N82"/>
    <mergeCell ref="H83:N83"/>
    <mergeCell ref="A71:A73"/>
    <mergeCell ref="A76:I76"/>
    <mergeCell ref="H77:N77"/>
    <mergeCell ref="H78:N78"/>
    <mergeCell ref="H79:N79"/>
    <mergeCell ref="A78:A85"/>
    <mergeCell ref="H72:N72"/>
    <mergeCell ref="H73:N73"/>
    <mergeCell ref="H74:N74"/>
    <mergeCell ref="H71:N71"/>
    <mergeCell ref="H63:N63"/>
    <mergeCell ref="H64:N64"/>
    <mergeCell ref="H55:N55"/>
    <mergeCell ref="H56:N56"/>
    <mergeCell ref="H57:N57"/>
    <mergeCell ref="H58:N58"/>
    <mergeCell ref="H59:N59"/>
    <mergeCell ref="A61:I61"/>
    <mergeCell ref="H62:N62"/>
    <mergeCell ref="H49:N49"/>
    <mergeCell ref="H50:N50"/>
    <mergeCell ref="H41:N41"/>
    <mergeCell ref="H42:N42"/>
    <mergeCell ref="H43:N43"/>
    <mergeCell ref="H44:N44"/>
    <mergeCell ref="A46:I46"/>
    <mergeCell ref="H47:N47"/>
    <mergeCell ref="H48:N48"/>
    <mergeCell ref="H40:N40"/>
    <mergeCell ref="H32:N32"/>
    <mergeCell ref="H33:N33"/>
    <mergeCell ref="H34:N34"/>
    <mergeCell ref="H35:N35"/>
    <mergeCell ref="H36:N36"/>
    <mergeCell ref="H37:N37"/>
    <mergeCell ref="H38:N38"/>
    <mergeCell ref="H20:N20"/>
    <mergeCell ref="H25:N25"/>
    <mergeCell ref="H39:N39"/>
    <mergeCell ref="H21:N21"/>
    <mergeCell ref="H22:N22"/>
    <mergeCell ref="H26:N26"/>
    <mergeCell ref="H27:N27"/>
    <mergeCell ref="H28:N28"/>
    <mergeCell ref="H29:N29"/>
    <mergeCell ref="H23:N23"/>
    <mergeCell ref="H24:N24"/>
    <mergeCell ref="A16:I16"/>
    <mergeCell ref="H17:N17"/>
    <mergeCell ref="H18:N18"/>
    <mergeCell ref="P18:V18"/>
    <mergeCell ref="H19:N19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2453-58DF-4946-BBD2-5874EA0B3B0B}">
  <sheetPr>
    <tabColor theme="4"/>
  </sheetPr>
  <dimension ref="A1:Z959"/>
  <sheetViews>
    <sheetView showGridLines="0" tabSelected="1" zoomScale="110" zoomScaleNormal="110" workbookViewId="0">
      <selection activeCell="O22" sqref="O22"/>
    </sheetView>
  </sheetViews>
  <sheetFormatPr defaultColWidth="12.453125" defaultRowHeight="15" customHeight="1" x14ac:dyDescent="0.25"/>
  <cols>
    <col min="1" max="1" width="4.453125" customWidth="1"/>
    <col min="2" max="2" width="21.453125" customWidth="1"/>
    <col min="3" max="3" width="31.453125" customWidth="1"/>
    <col min="4" max="4" width="0.1796875" customWidth="1"/>
    <col min="5" max="7" width="8" customWidth="1"/>
    <col min="8" max="9" width="8" hidden="1" customWidth="1"/>
    <col min="10" max="10" width="42.26953125" customWidth="1"/>
    <col min="11" max="11" width="9.453125" hidden="1" customWidth="1"/>
    <col min="12" max="12" width="34.08984375" customWidth="1"/>
    <col min="13" max="14" width="7.453125" customWidth="1"/>
    <col min="15" max="15" width="15.453125" customWidth="1"/>
    <col min="16" max="21" width="7.453125" customWidth="1"/>
    <col min="22" max="26" width="12.453125" customWidth="1"/>
  </cols>
  <sheetData>
    <row r="1" spans="1:26" ht="21.75" customHeight="1" x14ac:dyDescent="0.25">
      <c r="A1" s="175" t="s">
        <v>290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15"/>
      <c r="S1" s="115"/>
      <c r="T1" s="115"/>
      <c r="U1" s="115"/>
      <c r="V1" s="4"/>
      <c r="W1" s="4"/>
      <c r="X1" s="4"/>
      <c r="Y1" s="4"/>
      <c r="Z1" s="4"/>
    </row>
    <row r="2" spans="1:26" ht="22.5" customHeight="1" x14ac:dyDescent="0.25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13"/>
      <c r="S2" s="113"/>
      <c r="T2" s="113"/>
      <c r="U2" s="113"/>
      <c r="V2" s="4"/>
      <c r="W2" s="4"/>
      <c r="X2" s="4"/>
      <c r="Y2" s="4"/>
      <c r="Z2" s="4"/>
    </row>
    <row r="3" spans="1:26" ht="22.5" customHeight="1" x14ac:dyDescent="0.25">
      <c r="A3" s="113"/>
      <c r="B3" s="177"/>
      <c r="C3" s="178"/>
      <c r="D3" s="178"/>
      <c r="E3" s="113"/>
      <c r="F3" s="113"/>
      <c r="G3" s="113"/>
      <c r="H3" s="113"/>
      <c r="I3" s="113"/>
      <c r="J3" s="113"/>
      <c r="K3" s="113"/>
      <c r="L3" s="125" t="str">
        <f>HYPERLINK("http://www.footballfoundation.org.uk/documents/","SUPPORT DOCUMENTATION")</f>
        <v>SUPPORT DOCUMENTATION</v>
      </c>
      <c r="M3" s="123"/>
      <c r="N3" s="123"/>
      <c r="O3" s="179" t="str">
        <f>HYPERLINK("http://www.footballfoundation.org.uk/contact-us/","HELP")</f>
        <v>HELP</v>
      </c>
      <c r="P3" s="176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2.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13"/>
      <c r="S4" s="113"/>
      <c r="T4" s="113"/>
      <c r="U4" s="113"/>
      <c r="V4" s="4"/>
      <c r="W4" s="4"/>
      <c r="X4" s="4"/>
      <c r="Y4" s="4"/>
      <c r="Z4" s="4"/>
    </row>
    <row r="5" spans="1:26" ht="23.15" customHeight="1" x14ac:dyDescent="0.25">
      <c r="A5" s="180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"/>
      <c r="S5" s="1"/>
      <c r="T5" s="1"/>
      <c r="U5" s="1"/>
      <c r="V5" s="4"/>
      <c r="W5" s="4"/>
      <c r="X5" s="4"/>
      <c r="Y5" s="4"/>
      <c r="Z5" s="4"/>
    </row>
    <row r="6" spans="1:26" ht="11.25" customHeight="1" x14ac:dyDescent="0.25">
      <c r="A6" s="113"/>
      <c r="B6" s="127" t="s">
        <v>21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4"/>
      <c r="W6" s="4"/>
      <c r="X6" s="4"/>
      <c r="Y6" s="4"/>
      <c r="Z6" s="4"/>
    </row>
    <row r="7" spans="1:26" ht="60" customHeight="1" x14ac:dyDescent="0.25">
      <c r="A7" s="113"/>
      <c r="B7" s="182" t="s">
        <v>338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1"/>
      <c r="V7" s="4"/>
      <c r="W7" s="4"/>
      <c r="X7" s="4"/>
      <c r="Y7" s="4"/>
      <c r="Z7" s="4"/>
    </row>
    <row r="8" spans="1:26" ht="28.5" customHeight="1" x14ac:dyDescent="0.9">
      <c r="A8" s="113"/>
      <c r="B8" s="132" t="s">
        <v>23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9"/>
      <c r="O8" s="9"/>
      <c r="P8" s="9"/>
      <c r="Q8" s="9"/>
      <c r="R8" s="9"/>
      <c r="S8" s="9"/>
      <c r="T8" s="9"/>
      <c r="U8" s="9"/>
      <c r="V8" s="4"/>
      <c r="W8" s="4"/>
      <c r="X8" s="4"/>
      <c r="Y8" s="4"/>
      <c r="Z8" s="4"/>
    </row>
    <row r="9" spans="1:26" ht="16" thickBot="1" x14ac:dyDescent="0.4">
      <c r="A9" s="113"/>
      <c r="B9" s="133"/>
      <c r="C9" s="123"/>
      <c r="D9" s="123"/>
      <c r="E9" s="123"/>
      <c r="F9" s="123"/>
      <c r="G9" s="123"/>
      <c r="H9" s="123"/>
      <c r="I9" s="123"/>
      <c r="J9" s="123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4"/>
      <c r="W9" s="4"/>
      <c r="X9" s="4"/>
      <c r="Y9" s="4"/>
      <c r="Z9" s="4"/>
    </row>
    <row r="10" spans="1:26" ht="27" customHeight="1" thickBot="1" x14ac:dyDescent="0.4">
      <c r="A10" s="10"/>
      <c r="B10" s="78" t="s">
        <v>24</v>
      </c>
      <c r="C10" s="87" t="s">
        <v>25</v>
      </c>
      <c r="D10" s="79" t="s">
        <v>26</v>
      </c>
      <c r="E10" s="79" t="s">
        <v>27</v>
      </c>
      <c r="F10" s="79" t="s">
        <v>28</v>
      </c>
      <c r="G10" s="79" t="s">
        <v>29</v>
      </c>
      <c r="H10" s="79" t="s">
        <v>30</v>
      </c>
      <c r="I10" s="79" t="s">
        <v>31</v>
      </c>
      <c r="J10" s="80" t="s">
        <v>245</v>
      </c>
      <c r="K10" s="116"/>
      <c r="L10" s="80" t="s">
        <v>291</v>
      </c>
      <c r="M10" s="9"/>
      <c r="N10" s="9"/>
      <c r="O10" s="9"/>
      <c r="P10" s="9"/>
      <c r="Q10" s="9"/>
      <c r="R10" s="9"/>
      <c r="S10" s="9"/>
      <c r="T10" s="9"/>
      <c r="U10" s="9"/>
      <c r="V10" s="4"/>
      <c r="W10" s="4"/>
      <c r="X10" s="4"/>
      <c r="Y10" s="4"/>
      <c r="Z10" s="4"/>
    </row>
    <row r="11" spans="1:26" ht="14.5" x14ac:dyDescent="0.35">
      <c r="A11" s="16"/>
      <c r="B11" s="172" t="s">
        <v>292</v>
      </c>
      <c r="C11" s="15" t="s">
        <v>293</v>
      </c>
      <c r="D11" s="12">
        <v>0</v>
      </c>
      <c r="E11" s="12">
        <v>50</v>
      </c>
      <c r="F11" s="90">
        <v>0</v>
      </c>
      <c r="G11" s="90">
        <v>0</v>
      </c>
      <c r="H11" s="13">
        <f t="shared" ref="H11:I17" si="0">G11*1.03</f>
        <v>0</v>
      </c>
      <c r="I11" s="13" t="s">
        <v>294</v>
      </c>
      <c r="J11" s="81" t="s">
        <v>295</v>
      </c>
      <c r="K11" s="117" t="s">
        <v>40</v>
      </c>
      <c r="L11" s="91"/>
      <c r="M11" s="9"/>
      <c r="N11" s="9"/>
      <c r="O11" s="9"/>
      <c r="P11" s="9"/>
      <c r="Q11" s="9"/>
      <c r="R11" s="9"/>
      <c r="S11" s="9"/>
      <c r="T11" s="9"/>
      <c r="U11" s="9"/>
      <c r="V11" s="4"/>
      <c r="W11" s="4"/>
      <c r="X11" s="4"/>
      <c r="Y11" s="4"/>
      <c r="Z11" s="4"/>
    </row>
    <row r="12" spans="1:26" ht="14.5" x14ac:dyDescent="0.35">
      <c r="A12" s="16"/>
      <c r="B12" s="173"/>
      <c r="C12" s="15" t="s">
        <v>296</v>
      </c>
      <c r="D12" s="12">
        <v>0</v>
      </c>
      <c r="E12" s="12">
        <v>0</v>
      </c>
      <c r="F12" s="90">
        <v>0</v>
      </c>
      <c r="G12" s="90">
        <v>0</v>
      </c>
      <c r="H12" s="13">
        <f t="shared" si="0"/>
        <v>0</v>
      </c>
      <c r="I12" s="13">
        <f t="shared" si="0"/>
        <v>0</v>
      </c>
      <c r="J12" s="81" t="s">
        <v>295</v>
      </c>
      <c r="K12" s="117" t="s">
        <v>42</v>
      </c>
      <c r="L12" s="91"/>
      <c r="M12" s="9"/>
      <c r="N12" s="9"/>
      <c r="O12" s="9"/>
      <c r="P12" s="9"/>
      <c r="Q12" s="9"/>
      <c r="R12" s="9"/>
      <c r="S12" s="9"/>
      <c r="T12" s="9"/>
      <c r="U12" s="9"/>
      <c r="V12" s="4"/>
      <c r="W12" s="4"/>
      <c r="X12" s="4"/>
      <c r="Y12" s="4"/>
      <c r="Z12" s="4"/>
    </row>
    <row r="13" spans="1:26" ht="14.5" x14ac:dyDescent="0.35">
      <c r="A13" s="16"/>
      <c r="B13" s="173"/>
      <c r="C13" s="15" t="s">
        <v>297</v>
      </c>
      <c r="D13" s="12"/>
      <c r="E13" s="12">
        <v>0</v>
      </c>
      <c r="F13" s="90">
        <v>0</v>
      </c>
      <c r="G13" s="90">
        <v>0</v>
      </c>
      <c r="H13" s="13">
        <f t="shared" si="0"/>
        <v>0</v>
      </c>
      <c r="I13" s="13">
        <f t="shared" si="0"/>
        <v>0</v>
      </c>
      <c r="J13" s="81" t="s">
        <v>295</v>
      </c>
      <c r="K13" s="117"/>
      <c r="L13" s="91"/>
      <c r="M13" s="9"/>
      <c r="N13" s="9"/>
      <c r="O13" s="9"/>
      <c r="P13" s="9"/>
      <c r="Q13" s="9"/>
      <c r="R13" s="9"/>
      <c r="S13" s="9"/>
      <c r="T13" s="9"/>
      <c r="U13" s="9"/>
      <c r="V13" s="4"/>
      <c r="W13" s="4"/>
      <c r="X13" s="4"/>
      <c r="Y13" s="4"/>
      <c r="Z13" s="4"/>
    </row>
    <row r="14" spans="1:26" ht="14.5" x14ac:dyDescent="0.35">
      <c r="A14" s="16"/>
      <c r="B14" s="173"/>
      <c r="C14" s="15" t="s">
        <v>298</v>
      </c>
      <c r="D14" s="12">
        <v>0</v>
      </c>
      <c r="E14" s="12">
        <v>0</v>
      </c>
      <c r="F14" s="90">
        <v>0</v>
      </c>
      <c r="G14" s="90">
        <v>0</v>
      </c>
      <c r="H14" s="13">
        <f t="shared" si="0"/>
        <v>0</v>
      </c>
      <c r="I14" s="13">
        <f t="shared" si="0"/>
        <v>0</v>
      </c>
      <c r="J14" s="81" t="s">
        <v>295</v>
      </c>
      <c r="K14" s="117" t="s">
        <v>44</v>
      </c>
      <c r="L14" s="91"/>
      <c r="M14" s="9"/>
      <c r="N14" s="9"/>
      <c r="O14" s="9"/>
      <c r="P14" s="9"/>
      <c r="Q14" s="9"/>
      <c r="R14" s="9"/>
      <c r="S14" s="9"/>
      <c r="T14" s="9"/>
      <c r="U14" s="9"/>
      <c r="V14" s="4"/>
      <c r="W14" s="4"/>
      <c r="X14" s="4"/>
      <c r="Y14" s="4"/>
      <c r="Z14" s="4"/>
    </row>
    <row r="15" spans="1:26" ht="14.5" x14ac:dyDescent="0.35">
      <c r="A15" s="16"/>
      <c r="B15" s="173"/>
      <c r="C15" s="15" t="s">
        <v>299</v>
      </c>
      <c r="D15" s="12"/>
      <c r="E15" s="12">
        <v>0</v>
      </c>
      <c r="F15" s="90">
        <v>0</v>
      </c>
      <c r="G15" s="90">
        <v>0</v>
      </c>
      <c r="H15" s="13">
        <f t="shared" si="0"/>
        <v>0</v>
      </c>
      <c r="I15" s="13">
        <f t="shared" si="0"/>
        <v>0</v>
      </c>
      <c r="J15" s="81" t="s">
        <v>295</v>
      </c>
      <c r="K15" s="117"/>
      <c r="L15" s="91"/>
      <c r="M15" s="9"/>
      <c r="N15" s="9"/>
      <c r="O15" s="9"/>
      <c r="P15" s="9"/>
      <c r="Q15" s="9"/>
      <c r="R15" s="9"/>
      <c r="S15" s="9"/>
      <c r="T15" s="9"/>
      <c r="U15" s="9"/>
      <c r="V15" s="4"/>
      <c r="W15" s="4"/>
      <c r="X15" s="4"/>
      <c r="Y15" s="4"/>
      <c r="Z15" s="4"/>
    </row>
    <row r="16" spans="1:26" ht="14.5" x14ac:dyDescent="0.35">
      <c r="A16" s="16"/>
      <c r="B16" s="173"/>
      <c r="C16" s="15" t="s">
        <v>300</v>
      </c>
      <c r="D16" s="12">
        <v>0</v>
      </c>
      <c r="E16" s="12">
        <v>0</v>
      </c>
      <c r="F16" s="90">
        <v>0</v>
      </c>
      <c r="G16" s="90">
        <v>0</v>
      </c>
      <c r="H16" s="13">
        <f t="shared" si="0"/>
        <v>0</v>
      </c>
      <c r="I16" s="13">
        <f t="shared" si="0"/>
        <v>0</v>
      </c>
      <c r="J16" s="81" t="s">
        <v>295</v>
      </c>
      <c r="K16" s="117" t="s">
        <v>46</v>
      </c>
      <c r="L16" s="91"/>
      <c r="M16" s="9"/>
      <c r="N16" s="9"/>
      <c r="O16" s="9"/>
      <c r="P16" s="9"/>
      <c r="Q16" s="9"/>
      <c r="R16" s="9"/>
      <c r="S16" s="9"/>
      <c r="T16" s="9"/>
      <c r="U16" s="9"/>
      <c r="V16" s="4"/>
      <c r="W16" s="4"/>
      <c r="X16" s="4"/>
      <c r="Y16" s="4"/>
      <c r="Z16" s="4"/>
    </row>
    <row r="17" spans="1:26" ht="15.75" customHeight="1" thickBot="1" x14ac:dyDescent="0.4">
      <c r="A17" s="16"/>
      <c r="B17" s="174"/>
      <c r="C17" s="82" t="s">
        <v>301</v>
      </c>
      <c r="D17" s="83">
        <v>0</v>
      </c>
      <c r="E17" s="83">
        <v>0</v>
      </c>
      <c r="F17" s="118">
        <v>0</v>
      </c>
      <c r="G17" s="118">
        <v>0</v>
      </c>
      <c r="H17" s="84">
        <f t="shared" si="0"/>
        <v>0</v>
      </c>
      <c r="I17" s="84">
        <f t="shared" si="0"/>
        <v>0</v>
      </c>
      <c r="J17" s="85" t="s">
        <v>295</v>
      </c>
      <c r="K17" s="119" t="s">
        <v>302</v>
      </c>
      <c r="L17" s="92" t="s">
        <v>339</v>
      </c>
      <c r="M17" s="9"/>
      <c r="N17" s="9"/>
      <c r="O17" s="9"/>
      <c r="P17" s="9"/>
      <c r="Q17" s="9"/>
      <c r="R17" s="9"/>
      <c r="S17" s="9"/>
      <c r="T17" s="9"/>
      <c r="U17" s="9"/>
      <c r="V17" s="4"/>
      <c r="W17" s="4"/>
      <c r="X17" s="4"/>
      <c r="Y17" s="4"/>
      <c r="Z17" s="4"/>
    </row>
    <row r="18" spans="1:26" ht="15.75" customHeight="1" thickBot="1" x14ac:dyDescent="0.4">
      <c r="A18" s="1"/>
      <c r="B18" s="6"/>
      <c r="C18" s="86" t="s">
        <v>303</v>
      </c>
      <c r="D18" s="37">
        <f t="shared" ref="D18:I18" si="1">SUM(D11:D17)</f>
        <v>0</v>
      </c>
      <c r="E18" s="37">
        <f t="shared" si="1"/>
        <v>50</v>
      </c>
      <c r="F18" s="37">
        <f t="shared" si="1"/>
        <v>0</v>
      </c>
      <c r="G18" s="37">
        <f t="shared" si="1"/>
        <v>0</v>
      </c>
      <c r="H18" s="37">
        <f t="shared" si="1"/>
        <v>0</v>
      </c>
      <c r="I18" s="37">
        <f t="shared" si="1"/>
        <v>0</v>
      </c>
      <c r="J18" s="1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4"/>
      <c r="W18" s="4"/>
      <c r="X18" s="4"/>
      <c r="Y18" s="4"/>
      <c r="Z18" s="4"/>
    </row>
    <row r="19" spans="1:26" ht="15.75" customHeight="1" x14ac:dyDescent="0.35">
      <c r="A19" s="1"/>
      <c r="B19" s="1"/>
      <c r="C19" s="3"/>
      <c r="D19" s="1"/>
      <c r="E19" s="18"/>
      <c r="F19" s="18"/>
      <c r="G19" s="18"/>
      <c r="H19" s="18"/>
      <c r="I19" s="18"/>
      <c r="J19" s="1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4"/>
      <c r="W19" s="4"/>
      <c r="X19" s="4"/>
      <c r="Y19" s="4"/>
      <c r="Z19" s="4"/>
    </row>
    <row r="20" spans="1:26" ht="15" customHeight="1" x14ac:dyDescent="0.35">
      <c r="A20" s="113"/>
      <c r="B20" s="1"/>
      <c r="C20" s="3"/>
      <c r="D20" s="1"/>
      <c r="E20" s="18"/>
      <c r="F20" s="18"/>
      <c r="G20" s="18"/>
      <c r="H20" s="18"/>
      <c r="I20" s="18"/>
      <c r="J20" s="1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4"/>
      <c r="W20" s="4"/>
      <c r="X20" s="4"/>
      <c r="Y20" s="4"/>
      <c r="Z20" s="4"/>
    </row>
    <row r="21" spans="1:26" ht="28.5" customHeight="1" x14ac:dyDescent="0.9">
      <c r="A21" s="113"/>
      <c r="B21" s="132" t="s">
        <v>63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9"/>
      <c r="O21" s="9"/>
      <c r="P21" s="9"/>
      <c r="Q21" s="9"/>
      <c r="R21" s="9"/>
      <c r="S21" s="9"/>
      <c r="T21" s="9"/>
      <c r="U21" s="9"/>
      <c r="V21" s="4"/>
      <c r="W21" s="4"/>
      <c r="X21" s="4"/>
      <c r="Y21" s="4"/>
      <c r="Z21" s="4"/>
    </row>
    <row r="22" spans="1:26" ht="15.75" customHeight="1" thickBot="1" x14ac:dyDescent="0.4">
      <c r="A22" s="113"/>
      <c r="B22" s="133"/>
      <c r="C22" s="123"/>
      <c r="D22" s="123"/>
      <c r="E22" s="123"/>
      <c r="F22" s="123"/>
      <c r="G22" s="123"/>
      <c r="H22" s="123"/>
      <c r="I22" s="123"/>
      <c r="J22" s="123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4"/>
      <c r="W22" s="4"/>
      <c r="X22" s="4"/>
      <c r="Y22" s="4"/>
      <c r="Z22" s="4"/>
    </row>
    <row r="23" spans="1:26" ht="29.5" customHeight="1" thickBot="1" x14ac:dyDescent="0.4">
      <c r="A23" s="10"/>
      <c r="B23" s="102" t="s">
        <v>24</v>
      </c>
      <c r="C23" s="103" t="s">
        <v>64</v>
      </c>
      <c r="D23" s="104" t="s">
        <v>26</v>
      </c>
      <c r="E23" s="104" t="s">
        <v>27</v>
      </c>
      <c r="F23" s="104" t="s">
        <v>28</v>
      </c>
      <c r="G23" s="104" t="s">
        <v>29</v>
      </c>
      <c r="H23" s="104" t="s">
        <v>30</v>
      </c>
      <c r="I23" s="104" t="s">
        <v>31</v>
      </c>
      <c r="J23" s="105" t="s">
        <v>65</v>
      </c>
      <c r="K23" s="2"/>
      <c r="L23" s="80" t="s">
        <v>304</v>
      </c>
      <c r="M23" s="9"/>
      <c r="N23" s="9"/>
      <c r="O23" s="9"/>
      <c r="P23" s="9"/>
      <c r="Q23" s="9"/>
      <c r="R23" s="9"/>
      <c r="S23" s="9"/>
      <c r="T23" s="9"/>
      <c r="U23" s="9"/>
      <c r="V23" s="4"/>
      <c r="W23" s="4"/>
      <c r="X23" s="4"/>
      <c r="Y23" s="4"/>
      <c r="Z23" s="4"/>
    </row>
    <row r="24" spans="1:26" ht="15.75" customHeight="1" x14ac:dyDescent="0.35">
      <c r="A24" s="16"/>
      <c r="B24" s="187" t="s">
        <v>305</v>
      </c>
      <c r="C24" s="106" t="s">
        <v>306</v>
      </c>
      <c r="D24" s="107">
        <v>0</v>
      </c>
      <c r="E24" s="108">
        <v>0</v>
      </c>
      <c r="F24" s="109">
        <v>0</v>
      </c>
      <c r="G24" s="109">
        <v>0</v>
      </c>
      <c r="H24" s="110">
        <f t="shared" ref="H24:I42" si="2">G24*1.03</f>
        <v>0</v>
      </c>
      <c r="I24" s="110">
        <f t="shared" si="2"/>
        <v>0</v>
      </c>
      <c r="J24" s="111" t="s">
        <v>295</v>
      </c>
      <c r="K24" s="88" t="s">
        <v>307</v>
      </c>
      <c r="L24" s="91"/>
      <c r="M24" s="9"/>
      <c r="N24" s="9"/>
      <c r="O24" s="9"/>
      <c r="P24" s="9"/>
      <c r="Q24" s="9"/>
      <c r="R24" s="9"/>
      <c r="S24" s="9"/>
      <c r="T24" s="9"/>
      <c r="U24" s="9"/>
      <c r="V24" s="4"/>
      <c r="W24" s="4"/>
      <c r="X24" s="4"/>
      <c r="Y24" s="4"/>
      <c r="Z24" s="4"/>
    </row>
    <row r="25" spans="1:26" ht="15.75" customHeight="1" x14ac:dyDescent="0.35">
      <c r="A25" s="16"/>
      <c r="B25" s="188"/>
      <c r="C25" s="15" t="s">
        <v>308</v>
      </c>
      <c r="D25" s="12">
        <v>0</v>
      </c>
      <c r="E25" s="96">
        <v>100</v>
      </c>
      <c r="F25" s="97">
        <v>0</v>
      </c>
      <c r="G25" s="97">
        <v>0</v>
      </c>
      <c r="H25" s="13">
        <f t="shared" si="2"/>
        <v>0</v>
      </c>
      <c r="I25" s="13">
        <f t="shared" si="2"/>
        <v>0</v>
      </c>
      <c r="J25" s="81" t="s">
        <v>295</v>
      </c>
      <c r="K25" s="88" t="s">
        <v>309</v>
      </c>
      <c r="L25" s="91"/>
      <c r="M25" s="9"/>
      <c r="N25" s="9"/>
      <c r="O25" s="89"/>
      <c r="P25" s="9"/>
      <c r="Q25" s="9"/>
      <c r="R25" s="9"/>
      <c r="S25" s="9"/>
      <c r="T25" s="9"/>
      <c r="U25" s="9"/>
      <c r="V25" s="4"/>
      <c r="W25" s="4"/>
      <c r="X25" s="4"/>
      <c r="Y25" s="4"/>
      <c r="Z25" s="4"/>
    </row>
    <row r="26" spans="1:26" ht="15.75" customHeight="1" x14ac:dyDescent="0.35">
      <c r="A26" s="16"/>
      <c r="B26" s="188"/>
      <c r="C26" s="15" t="s">
        <v>340</v>
      </c>
      <c r="D26" s="12"/>
      <c r="E26" s="96"/>
      <c r="F26" s="97"/>
      <c r="G26" s="97"/>
      <c r="H26" s="13"/>
      <c r="I26" s="13"/>
      <c r="J26" s="81"/>
      <c r="K26" s="88"/>
      <c r="L26" s="91"/>
      <c r="M26" s="9"/>
      <c r="N26" s="9"/>
      <c r="O26" s="89"/>
      <c r="P26" s="9"/>
      <c r="Q26" s="9"/>
      <c r="R26" s="9"/>
      <c r="S26" s="9"/>
      <c r="T26" s="9"/>
      <c r="U26" s="9"/>
      <c r="V26" s="4"/>
      <c r="W26" s="4"/>
      <c r="X26" s="4"/>
      <c r="Y26" s="4"/>
      <c r="Z26" s="4"/>
    </row>
    <row r="27" spans="1:26" ht="15.75" customHeight="1" x14ac:dyDescent="0.35">
      <c r="A27" s="16"/>
      <c r="B27" s="188"/>
      <c r="C27" s="15" t="s">
        <v>310</v>
      </c>
      <c r="D27" s="12">
        <v>0</v>
      </c>
      <c r="E27" s="96">
        <v>0</v>
      </c>
      <c r="F27" s="97">
        <v>0</v>
      </c>
      <c r="G27" s="97">
        <v>0</v>
      </c>
      <c r="H27" s="13">
        <f t="shared" si="2"/>
        <v>0</v>
      </c>
      <c r="I27" s="13">
        <f t="shared" si="2"/>
        <v>0</v>
      </c>
      <c r="J27" s="81" t="s">
        <v>295</v>
      </c>
      <c r="K27" s="88" t="s">
        <v>311</v>
      </c>
      <c r="L27" s="91"/>
      <c r="M27" s="9"/>
      <c r="N27" s="9"/>
      <c r="O27" s="89"/>
      <c r="P27" s="9"/>
      <c r="Q27" s="9"/>
      <c r="R27" s="9"/>
      <c r="S27" s="9"/>
      <c r="T27" s="9"/>
      <c r="U27" s="9"/>
      <c r="V27" s="4"/>
      <c r="W27" s="4"/>
      <c r="X27" s="4"/>
      <c r="Y27" s="4"/>
      <c r="Z27" s="4"/>
    </row>
    <row r="28" spans="1:26" ht="15.75" customHeight="1" x14ac:dyDescent="0.35">
      <c r="A28" s="16"/>
      <c r="B28" s="188"/>
      <c r="C28" s="15" t="s">
        <v>312</v>
      </c>
      <c r="D28" s="12"/>
      <c r="E28" s="96">
        <v>0</v>
      </c>
      <c r="F28" s="97">
        <v>0</v>
      </c>
      <c r="G28" s="97">
        <v>0</v>
      </c>
      <c r="H28" s="13">
        <f t="shared" si="2"/>
        <v>0</v>
      </c>
      <c r="I28" s="13">
        <f t="shared" si="2"/>
        <v>0</v>
      </c>
      <c r="J28" s="81" t="s">
        <v>295</v>
      </c>
      <c r="K28" s="88"/>
      <c r="L28" s="91"/>
      <c r="M28" s="9"/>
      <c r="N28" s="9"/>
      <c r="O28" s="89"/>
      <c r="P28" s="9"/>
      <c r="Q28" s="9"/>
      <c r="R28" s="9"/>
      <c r="S28" s="9"/>
      <c r="T28" s="9"/>
      <c r="U28" s="9"/>
      <c r="V28" s="4"/>
      <c r="W28" s="4"/>
      <c r="X28" s="4"/>
      <c r="Y28" s="4"/>
      <c r="Z28" s="4"/>
    </row>
    <row r="29" spans="1:26" ht="15.75" customHeight="1" thickBot="1" x14ac:dyDescent="0.4">
      <c r="A29" s="16"/>
      <c r="B29" s="189"/>
      <c r="C29" s="82" t="s">
        <v>313</v>
      </c>
      <c r="D29" s="83">
        <v>0</v>
      </c>
      <c r="E29" s="98">
        <v>0</v>
      </c>
      <c r="F29" s="112">
        <v>0</v>
      </c>
      <c r="G29" s="112">
        <v>0</v>
      </c>
      <c r="H29" s="84">
        <f t="shared" si="2"/>
        <v>0</v>
      </c>
      <c r="I29" s="84">
        <f t="shared" si="2"/>
        <v>0</v>
      </c>
      <c r="J29" s="85" t="s">
        <v>295</v>
      </c>
      <c r="K29" s="88" t="s">
        <v>314</v>
      </c>
      <c r="L29" s="91" t="s">
        <v>315</v>
      </c>
      <c r="M29" s="9"/>
      <c r="N29" s="9"/>
      <c r="O29" s="89"/>
      <c r="P29" s="9"/>
      <c r="Q29" s="9"/>
      <c r="R29" s="9"/>
      <c r="S29" s="9"/>
      <c r="T29" s="9"/>
      <c r="U29" s="9"/>
      <c r="V29" s="4"/>
      <c r="W29" s="4"/>
      <c r="X29" s="4"/>
      <c r="Y29" s="4"/>
      <c r="Z29" s="4"/>
    </row>
    <row r="30" spans="1:26" ht="14.5" x14ac:dyDescent="0.35">
      <c r="A30" s="16"/>
      <c r="B30" s="190" t="s">
        <v>316</v>
      </c>
      <c r="C30" s="106" t="s">
        <v>335</v>
      </c>
      <c r="D30" s="107">
        <v>0</v>
      </c>
      <c r="E30" s="108">
        <v>100</v>
      </c>
      <c r="F30" s="109">
        <v>0</v>
      </c>
      <c r="G30" s="109">
        <v>0</v>
      </c>
      <c r="H30" s="110">
        <f t="shared" si="2"/>
        <v>0</v>
      </c>
      <c r="I30" s="110">
        <f t="shared" si="2"/>
        <v>0</v>
      </c>
      <c r="J30" s="111" t="s">
        <v>295</v>
      </c>
      <c r="K30" s="88" t="s">
        <v>73</v>
      </c>
      <c r="L30" s="91"/>
      <c r="M30" s="9"/>
      <c r="N30" s="9"/>
      <c r="O30" s="89"/>
      <c r="P30" s="9"/>
      <c r="Q30" s="9"/>
      <c r="R30" s="9"/>
      <c r="S30" s="9"/>
      <c r="T30" s="9"/>
      <c r="U30" s="9"/>
      <c r="V30" s="4"/>
      <c r="W30" s="4"/>
      <c r="X30" s="4"/>
      <c r="Y30" s="4"/>
      <c r="Z30" s="4"/>
    </row>
    <row r="31" spans="1:26" ht="14.5" x14ac:dyDescent="0.35">
      <c r="A31" s="16"/>
      <c r="B31" s="191"/>
      <c r="C31" s="75" t="s">
        <v>336</v>
      </c>
      <c r="D31" s="76"/>
      <c r="E31" s="96">
        <v>0</v>
      </c>
      <c r="F31" s="97">
        <v>0</v>
      </c>
      <c r="G31" s="97">
        <v>0</v>
      </c>
      <c r="H31" s="13">
        <f t="shared" ref="H31" si="3">G31*1.03</f>
        <v>0</v>
      </c>
      <c r="I31" s="13">
        <f t="shared" ref="I31" si="4">H31*1.03</f>
        <v>0</v>
      </c>
      <c r="J31" s="81" t="s">
        <v>295</v>
      </c>
      <c r="K31" s="88"/>
      <c r="L31" s="91" t="s">
        <v>337</v>
      </c>
      <c r="M31" s="9"/>
      <c r="N31" s="9"/>
      <c r="O31" s="89"/>
      <c r="P31" s="9"/>
      <c r="Q31" s="9"/>
      <c r="R31" s="9"/>
      <c r="S31" s="9"/>
      <c r="T31" s="9"/>
      <c r="U31" s="9"/>
      <c r="V31" s="4"/>
      <c r="W31" s="4"/>
      <c r="X31" s="4"/>
      <c r="Y31" s="4"/>
      <c r="Z31" s="4"/>
    </row>
    <row r="32" spans="1:26" ht="23.5" customHeight="1" x14ac:dyDescent="0.35">
      <c r="A32" s="16"/>
      <c r="B32" s="173"/>
      <c r="C32" s="15" t="s">
        <v>317</v>
      </c>
      <c r="D32" s="12">
        <v>0</v>
      </c>
      <c r="E32" s="96">
        <v>0</v>
      </c>
      <c r="F32" s="97">
        <v>0</v>
      </c>
      <c r="G32" s="97">
        <v>0</v>
      </c>
      <c r="H32" s="13">
        <f t="shared" si="2"/>
        <v>0</v>
      </c>
      <c r="I32" s="13">
        <f t="shared" si="2"/>
        <v>0</v>
      </c>
      <c r="J32" s="81" t="s">
        <v>295</v>
      </c>
      <c r="K32" s="88" t="s">
        <v>77</v>
      </c>
      <c r="L32" s="91"/>
      <c r="M32" s="9"/>
      <c r="N32" s="9"/>
      <c r="O32" s="89"/>
      <c r="P32" s="9"/>
      <c r="Q32" s="9"/>
      <c r="R32" s="9"/>
      <c r="S32" s="9"/>
      <c r="T32" s="9"/>
      <c r="U32" s="9"/>
      <c r="V32" s="4"/>
      <c r="W32" s="4"/>
      <c r="X32" s="4"/>
      <c r="Y32" s="4"/>
      <c r="Z32" s="4"/>
    </row>
    <row r="33" spans="1:26" ht="15.75" customHeight="1" x14ac:dyDescent="0.35">
      <c r="A33" s="16"/>
      <c r="B33" s="173"/>
      <c r="C33" s="15" t="s">
        <v>318</v>
      </c>
      <c r="D33" s="12">
        <v>0</v>
      </c>
      <c r="E33" s="96">
        <v>0</v>
      </c>
      <c r="F33" s="97">
        <v>0</v>
      </c>
      <c r="G33" s="97">
        <v>0</v>
      </c>
      <c r="H33" s="13">
        <f t="shared" si="2"/>
        <v>0</v>
      </c>
      <c r="I33" s="13">
        <f t="shared" si="2"/>
        <v>0</v>
      </c>
      <c r="J33" s="81" t="s">
        <v>295</v>
      </c>
      <c r="K33" s="88" t="s">
        <v>79</v>
      </c>
      <c r="L33" s="91"/>
      <c r="M33" s="9"/>
      <c r="N33" s="9"/>
      <c r="O33" s="89"/>
      <c r="P33" s="9"/>
      <c r="Q33" s="9"/>
      <c r="R33" s="9"/>
      <c r="S33" s="9"/>
      <c r="T33" s="9"/>
      <c r="U33" s="9"/>
      <c r="V33" s="4"/>
      <c r="W33" s="4"/>
      <c r="X33" s="4"/>
      <c r="Y33" s="4"/>
      <c r="Z33" s="4"/>
    </row>
    <row r="34" spans="1:26" ht="15.75" customHeight="1" x14ac:dyDescent="0.35">
      <c r="A34" s="16"/>
      <c r="B34" s="173"/>
      <c r="C34" s="15" t="s">
        <v>319</v>
      </c>
      <c r="D34" s="12">
        <v>0</v>
      </c>
      <c r="E34" s="96">
        <v>0</v>
      </c>
      <c r="F34" s="97">
        <v>0</v>
      </c>
      <c r="G34" s="97">
        <v>0</v>
      </c>
      <c r="H34" s="13">
        <f t="shared" si="2"/>
        <v>0</v>
      </c>
      <c r="I34" s="13">
        <f t="shared" si="2"/>
        <v>0</v>
      </c>
      <c r="J34" s="81" t="s">
        <v>295</v>
      </c>
      <c r="K34" s="88" t="s">
        <v>83</v>
      </c>
      <c r="L34" s="91" t="s">
        <v>320</v>
      </c>
      <c r="M34" s="9"/>
      <c r="N34" s="9"/>
      <c r="O34" s="9"/>
      <c r="P34" s="9"/>
      <c r="Q34" s="9"/>
      <c r="R34" s="9"/>
      <c r="S34" s="9"/>
      <c r="T34" s="9"/>
      <c r="U34" s="9"/>
      <c r="V34" s="4"/>
      <c r="W34" s="4"/>
      <c r="X34" s="4"/>
      <c r="Y34" s="4"/>
      <c r="Z34" s="4"/>
    </row>
    <row r="35" spans="1:26" ht="26.15" customHeight="1" x14ac:dyDescent="0.35">
      <c r="A35" s="16"/>
      <c r="B35" s="173"/>
      <c r="C35" s="15" t="s">
        <v>321</v>
      </c>
      <c r="D35" s="12"/>
      <c r="E35" s="96">
        <v>0</v>
      </c>
      <c r="F35" s="97">
        <v>0</v>
      </c>
      <c r="G35" s="97">
        <v>0</v>
      </c>
      <c r="H35" s="13">
        <f t="shared" si="2"/>
        <v>0</v>
      </c>
      <c r="I35" s="13">
        <f t="shared" si="2"/>
        <v>0</v>
      </c>
      <c r="J35" s="81" t="s">
        <v>295</v>
      </c>
      <c r="K35" s="88"/>
      <c r="L35" s="91" t="s">
        <v>322</v>
      </c>
      <c r="M35" s="9"/>
      <c r="N35" s="9"/>
      <c r="O35" s="9"/>
      <c r="P35" s="9"/>
      <c r="Q35" s="9"/>
      <c r="R35" s="9"/>
      <c r="S35" s="9"/>
      <c r="T35" s="9"/>
      <c r="U35" s="9"/>
      <c r="V35" s="4"/>
      <c r="W35" s="4"/>
      <c r="X35" s="4"/>
      <c r="Y35" s="4"/>
      <c r="Z35" s="4"/>
    </row>
    <row r="36" spans="1:26" ht="15.75" customHeight="1" x14ac:dyDescent="0.35">
      <c r="A36" s="16"/>
      <c r="B36" s="173"/>
      <c r="C36" s="15" t="s">
        <v>323</v>
      </c>
      <c r="D36" s="12"/>
      <c r="E36" s="96">
        <v>0</v>
      </c>
      <c r="F36" s="97">
        <v>0</v>
      </c>
      <c r="G36" s="97">
        <v>0</v>
      </c>
      <c r="H36" s="13">
        <f t="shared" si="2"/>
        <v>0</v>
      </c>
      <c r="I36" s="13">
        <f t="shared" si="2"/>
        <v>0</v>
      </c>
      <c r="J36" s="81" t="s">
        <v>295</v>
      </c>
      <c r="K36" s="88"/>
      <c r="L36" s="91"/>
      <c r="M36" s="9"/>
      <c r="N36" s="9"/>
      <c r="O36" s="9"/>
      <c r="P36" s="9"/>
      <c r="Q36" s="9"/>
      <c r="R36" s="9"/>
      <c r="S36" s="9"/>
      <c r="T36" s="9"/>
      <c r="U36" s="9"/>
      <c r="V36" s="4"/>
      <c r="W36" s="4"/>
      <c r="X36" s="4"/>
      <c r="Y36" s="4"/>
      <c r="Z36" s="4"/>
    </row>
    <row r="37" spans="1:26" ht="15.75" customHeight="1" x14ac:dyDescent="0.35">
      <c r="A37" s="16"/>
      <c r="B37" s="173"/>
      <c r="C37" s="15" t="s">
        <v>324</v>
      </c>
      <c r="D37" s="12">
        <v>0</v>
      </c>
      <c r="E37" s="96">
        <v>0</v>
      </c>
      <c r="F37" s="97">
        <v>0</v>
      </c>
      <c r="G37" s="97">
        <v>0</v>
      </c>
      <c r="H37" s="13">
        <f t="shared" si="2"/>
        <v>0</v>
      </c>
      <c r="I37" s="13">
        <f t="shared" si="2"/>
        <v>0</v>
      </c>
      <c r="J37" s="81" t="s">
        <v>295</v>
      </c>
      <c r="K37" s="88" t="s">
        <v>325</v>
      </c>
      <c r="L37" s="91"/>
      <c r="M37" s="9"/>
      <c r="N37" s="9"/>
      <c r="O37" s="9"/>
      <c r="P37" s="9"/>
      <c r="Q37" s="9"/>
      <c r="R37" s="9"/>
      <c r="S37" s="9"/>
      <c r="T37" s="9"/>
      <c r="U37" s="9"/>
      <c r="V37" s="4"/>
      <c r="W37" s="4"/>
      <c r="X37" s="4"/>
      <c r="Y37" s="4"/>
      <c r="Z37" s="4"/>
    </row>
    <row r="38" spans="1:26" ht="15.75" customHeight="1" x14ac:dyDescent="0.35">
      <c r="A38" s="16"/>
      <c r="B38" s="173"/>
      <c r="C38" s="15" t="s">
        <v>326</v>
      </c>
      <c r="D38" s="12"/>
      <c r="E38" s="96">
        <v>0</v>
      </c>
      <c r="F38" s="97">
        <v>0</v>
      </c>
      <c r="G38" s="97">
        <v>0</v>
      </c>
      <c r="H38" s="13">
        <f t="shared" si="2"/>
        <v>0</v>
      </c>
      <c r="I38" s="13">
        <f t="shared" si="2"/>
        <v>0</v>
      </c>
      <c r="J38" s="81" t="s">
        <v>295</v>
      </c>
      <c r="K38" s="88"/>
      <c r="L38" s="91"/>
      <c r="M38" s="9"/>
      <c r="N38" s="9"/>
      <c r="O38" s="9"/>
      <c r="P38" s="9"/>
      <c r="Q38" s="9"/>
      <c r="R38" s="9"/>
      <c r="S38" s="9"/>
      <c r="T38" s="9"/>
      <c r="U38" s="9"/>
      <c r="V38" s="4"/>
      <c r="W38" s="4"/>
      <c r="X38" s="4"/>
      <c r="Y38" s="4"/>
      <c r="Z38" s="4"/>
    </row>
    <row r="39" spans="1:26" ht="15.75" customHeight="1" x14ac:dyDescent="0.35">
      <c r="A39" s="16"/>
      <c r="B39" s="173"/>
      <c r="C39" s="15" t="s">
        <v>86</v>
      </c>
      <c r="D39" s="12">
        <v>0</v>
      </c>
      <c r="E39" s="96">
        <v>0</v>
      </c>
      <c r="F39" s="97">
        <v>0</v>
      </c>
      <c r="G39" s="97">
        <v>0</v>
      </c>
      <c r="H39" s="13">
        <f t="shared" si="2"/>
        <v>0</v>
      </c>
      <c r="I39" s="13">
        <f t="shared" si="2"/>
        <v>0</v>
      </c>
      <c r="J39" s="81" t="s">
        <v>295</v>
      </c>
      <c r="K39" s="88" t="s">
        <v>87</v>
      </c>
      <c r="L39" s="91"/>
      <c r="M39" s="9"/>
      <c r="N39" s="9"/>
      <c r="O39" s="9"/>
      <c r="P39" s="9"/>
      <c r="Q39" s="9"/>
      <c r="R39" s="9"/>
      <c r="S39" s="9"/>
      <c r="T39" s="9"/>
      <c r="U39" s="9"/>
      <c r="V39" s="4"/>
      <c r="W39" s="4"/>
      <c r="X39" s="4"/>
      <c r="Y39" s="4"/>
      <c r="Z39" s="4"/>
    </row>
    <row r="40" spans="1:26" ht="15.75" customHeight="1" x14ac:dyDescent="0.35">
      <c r="A40" s="16"/>
      <c r="B40" s="173"/>
      <c r="C40" s="15" t="s">
        <v>327</v>
      </c>
      <c r="D40" s="12"/>
      <c r="E40" s="96">
        <v>0</v>
      </c>
      <c r="F40" s="97">
        <v>0</v>
      </c>
      <c r="G40" s="97">
        <v>0</v>
      </c>
      <c r="H40" s="13">
        <f t="shared" si="2"/>
        <v>0</v>
      </c>
      <c r="I40" s="13">
        <f t="shared" si="2"/>
        <v>0</v>
      </c>
      <c r="J40" s="81" t="s">
        <v>295</v>
      </c>
      <c r="K40" s="88"/>
      <c r="L40" s="91"/>
      <c r="M40" s="9"/>
      <c r="N40" s="9"/>
      <c r="O40" s="9"/>
      <c r="P40" s="9"/>
      <c r="Q40" s="9"/>
      <c r="R40" s="9"/>
      <c r="S40" s="9"/>
      <c r="T40" s="9"/>
      <c r="U40" s="9"/>
      <c r="V40" s="4"/>
      <c r="W40" s="4"/>
      <c r="X40" s="4"/>
      <c r="Y40" s="4"/>
      <c r="Z40" s="4"/>
    </row>
    <row r="41" spans="1:26" ht="35.15" customHeight="1" x14ac:dyDescent="0.35">
      <c r="A41" s="16"/>
      <c r="B41" s="173"/>
      <c r="C41" s="93" t="s">
        <v>328</v>
      </c>
      <c r="D41" s="94"/>
      <c r="E41" s="96">
        <v>0</v>
      </c>
      <c r="F41" s="97">
        <v>0</v>
      </c>
      <c r="G41" s="97">
        <v>0</v>
      </c>
      <c r="H41" s="13">
        <f t="shared" ref="H41" si="5">G41*1.03</f>
        <v>0</v>
      </c>
      <c r="I41" s="13">
        <f t="shared" ref="I41" si="6">H41*1.03</f>
        <v>0</v>
      </c>
      <c r="J41" s="81" t="s">
        <v>295</v>
      </c>
      <c r="K41" s="88"/>
      <c r="L41" s="95" t="s">
        <v>329</v>
      </c>
      <c r="M41" s="9"/>
      <c r="N41" s="9"/>
      <c r="O41" s="9"/>
      <c r="P41" s="9"/>
      <c r="Q41" s="9"/>
      <c r="R41" s="9"/>
      <c r="S41" s="9"/>
      <c r="T41" s="9"/>
      <c r="U41" s="9"/>
      <c r="V41" s="4"/>
      <c r="W41" s="4"/>
      <c r="X41" s="4"/>
      <c r="Y41" s="4"/>
      <c r="Z41" s="4"/>
    </row>
    <row r="42" spans="1:26" ht="15.75" customHeight="1" thickBot="1" x14ac:dyDescent="0.4">
      <c r="A42" s="16"/>
      <c r="B42" s="174"/>
      <c r="C42" s="82" t="s">
        <v>330</v>
      </c>
      <c r="D42" s="83">
        <v>0</v>
      </c>
      <c r="E42" s="98">
        <v>0</v>
      </c>
      <c r="F42" s="112">
        <v>0</v>
      </c>
      <c r="G42" s="112">
        <v>0</v>
      </c>
      <c r="H42" s="84">
        <f t="shared" si="2"/>
        <v>0</v>
      </c>
      <c r="I42" s="84">
        <f t="shared" si="2"/>
        <v>0</v>
      </c>
      <c r="J42" s="85" t="s">
        <v>295</v>
      </c>
      <c r="K42" s="88" t="s">
        <v>92</v>
      </c>
      <c r="L42" s="92"/>
      <c r="M42" s="9"/>
      <c r="N42" s="9"/>
      <c r="O42" s="9"/>
      <c r="P42" s="9"/>
      <c r="Q42" s="9"/>
      <c r="R42" s="9"/>
      <c r="S42" s="9"/>
      <c r="T42" s="9"/>
      <c r="U42" s="9"/>
      <c r="V42" s="4"/>
      <c r="W42" s="4"/>
      <c r="X42" s="4"/>
      <c r="Y42" s="4"/>
      <c r="Z42" s="4"/>
    </row>
    <row r="43" spans="1:26" ht="15.75" customHeight="1" thickBot="1" x14ac:dyDescent="0.4">
      <c r="A43" s="16"/>
      <c r="B43" s="7"/>
      <c r="C43" s="36" t="s">
        <v>99</v>
      </c>
      <c r="D43" s="37">
        <f t="shared" ref="D43:I43" si="7">SUM(D24:D42)</f>
        <v>0</v>
      </c>
      <c r="E43" s="99">
        <f t="shared" si="7"/>
        <v>200</v>
      </c>
      <c r="F43" s="99">
        <f t="shared" si="7"/>
        <v>0</v>
      </c>
      <c r="G43" s="99">
        <f t="shared" si="7"/>
        <v>0</v>
      </c>
      <c r="H43" s="37">
        <f t="shared" si="7"/>
        <v>0</v>
      </c>
      <c r="I43" s="37">
        <f t="shared" si="7"/>
        <v>0</v>
      </c>
      <c r="J43" s="1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4"/>
      <c r="W43" s="4"/>
      <c r="X43" s="4"/>
      <c r="Y43" s="4"/>
      <c r="Z43" s="4"/>
    </row>
    <row r="44" spans="1:26" ht="15.75" customHeight="1" x14ac:dyDescent="0.35">
      <c r="A44" s="1"/>
      <c r="B44" s="1"/>
      <c r="C44" s="3"/>
      <c r="D44" s="1"/>
      <c r="E44" s="1"/>
      <c r="F44" s="1"/>
      <c r="G44" s="1"/>
      <c r="H44" s="1"/>
      <c r="I44" s="1"/>
      <c r="J44" s="1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4"/>
      <c r="W44" s="4"/>
      <c r="X44" s="4"/>
      <c r="Y44" s="4"/>
      <c r="Z44" s="4"/>
    </row>
    <row r="45" spans="1:26" ht="15" customHeight="1" x14ac:dyDescent="0.35">
      <c r="A45" s="113"/>
      <c r="B45" s="1"/>
      <c r="C45" s="3"/>
      <c r="D45" s="1"/>
      <c r="E45" s="18"/>
      <c r="F45" s="18"/>
      <c r="G45" s="18"/>
      <c r="H45" s="18"/>
      <c r="I45" s="18"/>
      <c r="J45" s="1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4"/>
      <c r="W45" s="4"/>
      <c r="X45" s="4"/>
      <c r="Y45" s="4"/>
      <c r="Z45" s="4"/>
    </row>
    <row r="46" spans="1:26" ht="28.5" customHeight="1" x14ac:dyDescent="0.9">
      <c r="A46" s="113"/>
      <c r="B46" s="132" t="s">
        <v>331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9"/>
      <c r="O46" s="9"/>
      <c r="P46" s="9"/>
      <c r="Q46" s="9"/>
      <c r="R46" s="9"/>
      <c r="S46" s="9"/>
      <c r="T46" s="9"/>
      <c r="U46" s="9"/>
      <c r="V46" s="4"/>
      <c r="W46" s="4"/>
      <c r="X46" s="4"/>
      <c r="Y46" s="4"/>
      <c r="Z46" s="4"/>
    </row>
    <row r="47" spans="1:26" ht="15.75" customHeight="1" x14ac:dyDescent="0.35">
      <c r="A47" s="113"/>
      <c r="B47" s="133"/>
      <c r="C47" s="123"/>
      <c r="D47" s="123"/>
      <c r="E47" s="123"/>
      <c r="F47" s="123"/>
      <c r="G47" s="123"/>
      <c r="H47" s="123"/>
      <c r="I47" s="123"/>
      <c r="J47" s="123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4"/>
      <c r="W47" s="4"/>
      <c r="X47" s="4"/>
      <c r="Y47" s="4"/>
      <c r="Z47" s="4"/>
    </row>
    <row r="48" spans="1:26" ht="15.75" customHeight="1" x14ac:dyDescent="0.35">
      <c r="A48" s="1"/>
      <c r="B48" s="145" t="s">
        <v>332</v>
      </c>
      <c r="C48" s="143"/>
      <c r="D48" s="5" t="s">
        <v>102</v>
      </c>
      <c r="E48" s="5" t="s">
        <v>27</v>
      </c>
      <c r="F48" s="5" t="s">
        <v>28</v>
      </c>
      <c r="G48" s="5" t="s">
        <v>29</v>
      </c>
      <c r="H48" s="5" t="s">
        <v>30</v>
      </c>
      <c r="I48" s="5" t="s">
        <v>31</v>
      </c>
      <c r="J48" s="1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4"/>
      <c r="W48" s="4"/>
      <c r="X48" s="4"/>
      <c r="Y48" s="4"/>
      <c r="Z48" s="4"/>
    </row>
    <row r="49" spans="1:26" ht="15.75" customHeight="1" x14ac:dyDescent="0.35">
      <c r="A49" s="1"/>
      <c r="B49" s="183" t="s">
        <v>103</v>
      </c>
      <c r="C49" s="184"/>
      <c r="D49" s="20">
        <f t="shared" ref="D49:I49" si="8">D18</f>
        <v>0</v>
      </c>
      <c r="E49" s="100">
        <f>E18</f>
        <v>50</v>
      </c>
      <c r="F49" s="100">
        <f t="shared" si="8"/>
        <v>0</v>
      </c>
      <c r="G49" s="100">
        <f t="shared" si="8"/>
        <v>0</v>
      </c>
      <c r="H49" s="20">
        <f t="shared" si="8"/>
        <v>0</v>
      </c>
      <c r="I49" s="20">
        <f t="shared" si="8"/>
        <v>0</v>
      </c>
      <c r="J49" s="1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4"/>
      <c r="W49" s="4"/>
      <c r="X49" s="4"/>
      <c r="Y49" s="4"/>
      <c r="Z49" s="4"/>
    </row>
    <row r="50" spans="1:26" ht="15.75" customHeight="1" thickBot="1" x14ac:dyDescent="0.4">
      <c r="A50" s="1"/>
      <c r="B50" s="185" t="s">
        <v>104</v>
      </c>
      <c r="C50" s="186"/>
      <c r="D50" s="21">
        <f t="shared" ref="D50:I50" si="9">D43</f>
        <v>0</v>
      </c>
      <c r="E50" s="101">
        <f>E43</f>
        <v>200</v>
      </c>
      <c r="F50" s="101">
        <f t="shared" si="9"/>
        <v>0</v>
      </c>
      <c r="G50" s="101">
        <f t="shared" si="9"/>
        <v>0</v>
      </c>
      <c r="H50" s="21">
        <f t="shared" si="9"/>
        <v>0</v>
      </c>
      <c r="I50" s="21">
        <f t="shared" si="9"/>
        <v>0</v>
      </c>
      <c r="J50" s="1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4"/>
      <c r="W50" s="4"/>
      <c r="X50" s="4"/>
      <c r="Y50" s="4"/>
      <c r="Z50" s="4"/>
    </row>
    <row r="51" spans="1:26" ht="15.75" customHeight="1" thickBot="1" x14ac:dyDescent="0.4">
      <c r="A51" s="1"/>
      <c r="B51" s="142" t="s">
        <v>333</v>
      </c>
      <c r="C51" s="143"/>
      <c r="D51" s="11">
        <f t="shared" ref="D51" si="10">D49-D50</f>
        <v>0</v>
      </c>
      <c r="E51" s="99">
        <f>E49-E50</f>
        <v>-150</v>
      </c>
      <c r="F51" s="99">
        <f t="shared" ref="F51:G51" si="11">F49-F50</f>
        <v>0</v>
      </c>
      <c r="G51" s="99">
        <f t="shared" si="11"/>
        <v>0</v>
      </c>
      <c r="H51" s="99">
        <f t="shared" ref="H51:I51" si="12">SUM(H49:H50)</f>
        <v>0</v>
      </c>
      <c r="I51" s="99">
        <f t="shared" si="12"/>
        <v>0</v>
      </c>
      <c r="J51" s="1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4"/>
      <c r="W51" s="4"/>
      <c r="X51" s="4"/>
      <c r="Y51" s="4"/>
      <c r="Z51" s="4"/>
    </row>
    <row r="52" spans="1:26" ht="15.75" customHeight="1" thickBot="1" x14ac:dyDescent="0.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4"/>
      <c r="W52" s="4"/>
      <c r="X52" s="4"/>
      <c r="Y52" s="4"/>
      <c r="Z52" s="4"/>
    </row>
    <row r="53" spans="1:26" ht="15.75" customHeight="1" thickBot="1" x14ac:dyDescent="0.4">
      <c r="A53" s="9"/>
      <c r="B53" s="142" t="s">
        <v>334</v>
      </c>
      <c r="C53" s="143"/>
      <c r="D53" s="11">
        <f t="shared" ref="D53:G53" si="13">D46</f>
        <v>0</v>
      </c>
      <c r="E53" s="99">
        <f t="shared" si="13"/>
        <v>0</v>
      </c>
      <c r="F53" s="99">
        <f t="shared" si="13"/>
        <v>0</v>
      </c>
      <c r="G53" s="99">
        <f t="shared" si="13"/>
        <v>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4"/>
      <c r="W53" s="4"/>
      <c r="X53" s="4"/>
      <c r="Y53" s="4"/>
      <c r="Z53" s="4"/>
    </row>
    <row r="54" spans="1:26" ht="15.75" customHeight="1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</sheetData>
  <mergeCells count="23">
    <mergeCell ref="B51:C51"/>
    <mergeCell ref="B21:M21"/>
    <mergeCell ref="B22:J22"/>
    <mergeCell ref="B24:B29"/>
    <mergeCell ref="B30:B42"/>
    <mergeCell ref="B46:M46"/>
    <mergeCell ref="B47:J47"/>
    <mergeCell ref="B53:C53"/>
    <mergeCell ref="B11:B17"/>
    <mergeCell ref="A1:Q1"/>
    <mergeCell ref="A2:Q2"/>
    <mergeCell ref="B3:D3"/>
    <mergeCell ref="L3:N3"/>
    <mergeCell ref="O3:P3"/>
    <mergeCell ref="A4:Q4"/>
    <mergeCell ref="A5:Q5"/>
    <mergeCell ref="B6:U6"/>
    <mergeCell ref="B7:U7"/>
    <mergeCell ref="B8:M8"/>
    <mergeCell ref="B9:J9"/>
    <mergeCell ref="B48:C48"/>
    <mergeCell ref="B49:C49"/>
    <mergeCell ref="B50:C50"/>
  </mergeCells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726c72-a2bc-4c6d-bd27-e9a440a99c39">
      <Terms xmlns="http://schemas.microsoft.com/office/infopath/2007/PartnerControls"/>
    </lcf76f155ced4ddcb4097134ff3c332f>
    <TaxCatchAll xmlns="267150e1-f2e3-4e67-8a7a-fd4fc25d0fb4" xsi:nil="true"/>
    <SharedWithUsers xmlns="267150e1-f2e3-4e67-8a7a-fd4fc25d0fb4">
      <UserInfo>
        <DisplayName>Femi Olabode</DisplayName>
        <AccountId>242</AccountId>
        <AccountType/>
      </UserInfo>
      <UserInfo>
        <DisplayName>Mark Coulson</DisplayName>
        <AccountId>11</AccountId>
        <AccountType/>
      </UserInfo>
      <UserInfo>
        <DisplayName>Steven Connelly</DisplayName>
        <AccountId>570</AccountId>
        <AccountType/>
      </UserInfo>
      <UserInfo>
        <DisplayName>Murray Fishlock</DisplayName>
        <AccountId>114</AccountId>
        <AccountType/>
      </UserInfo>
      <UserInfo>
        <DisplayName>Ciaran McGreal</DisplayName>
        <AccountId>31</AccountId>
        <AccountType/>
      </UserInfo>
      <UserInfo>
        <DisplayName>Wayne Iles</DisplayName>
        <AccountId>247</AccountId>
        <AccountType/>
      </UserInfo>
      <UserInfo>
        <DisplayName>Lee Rider</DisplayName>
        <AccountId>222</AccountId>
        <AccountType/>
      </UserInfo>
      <UserInfo>
        <DisplayName>Benjamin Costello</DisplayName>
        <AccountId>321</AccountId>
        <AccountType/>
      </UserInfo>
      <UserInfo>
        <DisplayName>Jack Matthews</DisplayName>
        <AccountId>12</AccountId>
        <AccountType/>
      </UserInfo>
      <UserInfo>
        <DisplayName>Elodie-Kate Barry</DisplayName>
        <AccountId>74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1FCF62AFDCC42B2BCCA988F40560D" ma:contentTypeVersion="18" ma:contentTypeDescription="Create a new document." ma:contentTypeScope="" ma:versionID="ba14cee94844cd655364d2c7a6d9ce5a">
  <xsd:schema xmlns:xsd="http://www.w3.org/2001/XMLSchema" xmlns:xs="http://www.w3.org/2001/XMLSchema" xmlns:p="http://schemas.microsoft.com/office/2006/metadata/properties" xmlns:ns2="bc726c72-a2bc-4c6d-bd27-e9a440a99c39" xmlns:ns3="267150e1-f2e3-4e67-8a7a-fd4fc25d0fb4" targetNamespace="http://schemas.microsoft.com/office/2006/metadata/properties" ma:root="true" ma:fieldsID="caf92434e6b2280474017d3ba41ef09b" ns2:_="" ns3:_="">
    <xsd:import namespace="bc726c72-a2bc-4c6d-bd27-e9a440a99c39"/>
    <xsd:import namespace="267150e1-f2e3-4e67-8a7a-fd4fc25d0f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26c72-a2bc-4c6d-bd27-e9a440a99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66635ea-526d-423c-98c4-4a591756b2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7150e1-f2e3-4e67-8a7a-fd4fc25d0f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8ff0ccf-7707-4301-a8fb-d33995c12cf7}" ma:internalName="TaxCatchAll" ma:showField="CatchAllData" ma:web="267150e1-f2e3-4e67-8a7a-fd4fc25d0f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DBA40-EFBC-4D58-9AF2-0EEFFF3CD5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19A217-31AC-40E3-8859-889F43C0E4FE}">
  <ds:schemaRefs>
    <ds:schemaRef ds:uri="http://schemas.microsoft.com/office/2006/metadata/properties"/>
    <ds:schemaRef ds:uri="http://schemas.microsoft.com/office/infopath/2007/PartnerControls"/>
    <ds:schemaRef ds:uri="bc726c72-a2bc-4c6d-bd27-e9a440a99c39"/>
    <ds:schemaRef ds:uri="267150e1-f2e3-4e67-8a7a-fd4fc25d0fb4"/>
  </ds:schemaRefs>
</ds:datastoreItem>
</file>

<file path=customXml/itemProps3.xml><?xml version="1.0" encoding="utf-8"?>
<ds:datastoreItem xmlns:ds="http://schemas.openxmlformats.org/officeDocument/2006/customXml" ds:itemID="{7FB5E1C7-2D4F-47A2-B2E2-0C985AFBF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726c72-a2bc-4c6d-bd27-e9a440a99c39"/>
    <ds:schemaRef ds:uri="267150e1-f2e3-4e67-8a7a-fd4fc25d0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3daae71-527c-4c52-8a34-4a74961ec70e}" enabled="0" method="" siteId="{63daae71-527c-4c52-8a34-4a74961ec70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Maintenance item(Delete as app </vt:lpstr>
      <vt:lpstr>Actions</vt:lpstr>
      <vt:lpstr>Targets</vt:lpstr>
      <vt:lpstr>Grass pitch costs</vt:lpstr>
      <vt:lpstr>FTP costs</vt:lpstr>
      <vt:lpstr>Catering Unit Applicants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 Suter</dc:creator>
  <cp:keywords/>
  <dc:description/>
  <cp:lastModifiedBy>Ciaran McGreal</cp:lastModifiedBy>
  <cp:revision/>
  <dcterms:created xsi:type="dcterms:W3CDTF">2024-05-17T09:33:55Z</dcterms:created>
  <dcterms:modified xsi:type="dcterms:W3CDTF">2025-07-03T11:42:41Z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0x010100F0C1FCF62AFDCC42B2BCCA988F40560D</vt:lpwstr>
  </property>
  <property fmtid="{D5CDD505-2E9C-101B-9397-08002B2CF9AE}" pid="3" name="MediaServiceImageTags">
    <vt:lpwstr/>
  </property>
</Properties>
</file>